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899A3AD2-9413-442E-9F61-53B0A858637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Аркуш1" sheetId="1" r:id="rId1"/>
  </sheets>
  <calcPr calcId="191029"/>
</workbook>
</file>

<file path=xl/calcChain.xml><?xml version="1.0" encoding="utf-8"?>
<calcChain xmlns="http://schemas.openxmlformats.org/spreadsheetml/2006/main">
  <c r="C4" i="1" l="1"/>
  <c r="B4" i="1"/>
  <c r="C329" i="1"/>
  <c r="C96" i="1"/>
  <c r="C191" i="1"/>
  <c r="C205" i="1"/>
  <c r="C103" i="1" l="1"/>
  <c r="C194" i="1"/>
  <c r="C24" i="1" l="1"/>
  <c r="C333" i="1" l="1"/>
  <c r="C309" i="1" l="1"/>
  <c r="C20" i="1"/>
  <c r="B11" i="1" l="1"/>
  <c r="B17" i="1" l="1"/>
  <c r="C181" i="1"/>
  <c r="C314" i="1" l="1"/>
  <c r="C11" i="1"/>
  <c r="C17" i="1" s="1"/>
  <c r="C349" i="1" s="1"/>
  <c r="C345" i="1" l="1"/>
  <c r="C326" i="1" l="1"/>
  <c r="C320" i="1" l="1"/>
  <c r="C185" i="1" l="1"/>
  <c r="C100" i="1" s="1"/>
  <c r="C317" i="1" l="1"/>
  <c r="C202" i="1" s="1"/>
  <c r="C347" i="1" l="1"/>
  <c r="C348" i="1" s="1"/>
</calcChain>
</file>

<file path=xl/sharedStrings.xml><?xml version="1.0" encoding="utf-8"?>
<sst xmlns="http://schemas.openxmlformats.org/spreadsheetml/2006/main" count="362" uniqueCount="354">
  <si>
    <t>1. Содержание жилья (платежи населения) в том числе:</t>
  </si>
  <si>
    <t>1.1. Содержание общего имущества</t>
  </si>
  <si>
    <t>2. Прочие доходы</t>
  </si>
  <si>
    <t>2.2. Доходы от интернет провайдеров</t>
  </si>
  <si>
    <t>2.3. Услуги квартиросъемщикам</t>
  </si>
  <si>
    <t>Итого содержание общего имущества и прочие доходы</t>
  </si>
  <si>
    <t>РАСХОДЫ</t>
  </si>
  <si>
    <t>ДОХОДЫ</t>
  </si>
  <si>
    <t>1. Ремонт конструктивных элементов зданий:</t>
  </si>
  <si>
    <t xml:space="preserve">1.1. Заработная плата за текущий ремонт </t>
  </si>
  <si>
    <t>1.2. Страховые взносы</t>
  </si>
  <si>
    <t xml:space="preserve">1.3. Техническое обслуживание дымоходов и вентканалов </t>
  </si>
  <si>
    <t>1.4. Материальные затраты</t>
  </si>
  <si>
    <t>1.5. Прочие расходы</t>
  </si>
  <si>
    <t>1.6. Услуги сторонних организаций</t>
  </si>
  <si>
    <t>2. Ремонт и обслуживание внутридомового инженерного оборудования:</t>
  </si>
  <si>
    <t>2.1. Заработная плата за текущий ремонт</t>
  </si>
  <si>
    <t>2.2. Страховые взносы</t>
  </si>
  <si>
    <t>2.3. Материальные затраты</t>
  </si>
  <si>
    <t>2.9. Техническое обслуживание лифтов</t>
  </si>
  <si>
    <t>2.10. Экспертое обследование (диагностика лифтов)</t>
  </si>
  <si>
    <t>2.11. Заработная плата лифтеров</t>
  </si>
  <si>
    <t>2.12. Страховые взносы</t>
  </si>
  <si>
    <t>3. Благоустройство и обеспечение санитарного состояния жилого фонда</t>
  </si>
  <si>
    <t>3.1. Заработная плата за благоустройство</t>
  </si>
  <si>
    <t>3.2. Страховые взносы</t>
  </si>
  <si>
    <t>3.3. Материальные затраты</t>
  </si>
  <si>
    <t>3.4. Автотранспортные услуги</t>
  </si>
  <si>
    <t>3.5. Дератизация</t>
  </si>
  <si>
    <t>3.6. Услуги сторонних организаций</t>
  </si>
  <si>
    <t>3.7. Транспортировка КГМ</t>
  </si>
  <si>
    <t>3.8. Прочие расходы</t>
  </si>
  <si>
    <t>3.9. Оплата ресурсоснабжающим организациям</t>
  </si>
  <si>
    <t>4. Внеэксплутационные расходы</t>
  </si>
  <si>
    <t>5. Общеэксплутационные расходы</t>
  </si>
  <si>
    <t>6.Прочие и прямые затраты, услуги РРКЦ</t>
  </si>
  <si>
    <t>Всего расходов</t>
  </si>
  <si>
    <t>Финансовый результат</t>
  </si>
  <si>
    <t>1.5. Задолженность безнадежная к взысканию</t>
  </si>
  <si>
    <t>Начислено руб.</t>
  </si>
  <si>
    <t>Оплачено руб.</t>
  </si>
  <si>
    <t xml:space="preserve">2.13. Прочие расходы </t>
  </si>
  <si>
    <t>2.11. Расходы по управлению лифтовым хозяйством</t>
  </si>
  <si>
    <t>Внеэксплутационные расходы</t>
  </si>
  <si>
    <t>Материалы и запчасти</t>
  </si>
  <si>
    <t>Накладные расходы</t>
  </si>
  <si>
    <t>Электроэнергия</t>
  </si>
  <si>
    <t>2.14. Услуги сторонних организаций</t>
  </si>
  <si>
    <t>Услуги банка</t>
  </si>
  <si>
    <t>Услуги РРКЦ</t>
  </si>
  <si>
    <t xml:space="preserve">            Юридические услуги</t>
  </si>
  <si>
    <t xml:space="preserve">            Аренда помещений</t>
  </si>
  <si>
    <t>Директор</t>
  </si>
  <si>
    <t>Госпошлина</t>
  </si>
  <si>
    <t>Налог</t>
  </si>
  <si>
    <t>Возмещение ущерба</t>
  </si>
  <si>
    <t>1.6. Реализация адресных ремонтных программ</t>
  </si>
  <si>
    <t>2.10.1 Техническое освидетельствование лифтов</t>
  </si>
  <si>
    <t>2.10.2 Страхование лифтов</t>
  </si>
  <si>
    <t>Полив зеленых насаждений</t>
  </si>
  <si>
    <t>Снегоуборочные работы</t>
  </si>
  <si>
    <t>Кудла Н.Е.</t>
  </si>
  <si>
    <t>Экономист-бухгалтер</t>
  </si>
  <si>
    <t>1.4. Содержание лифта</t>
  </si>
  <si>
    <t>2.4. Охрана</t>
  </si>
  <si>
    <t>2.5. Домофон</t>
  </si>
  <si>
    <t>Охрана</t>
  </si>
  <si>
    <t>2.4. Аварийное обслуживание</t>
  </si>
  <si>
    <t>2.5. Техническое обслуживание внутридомового газового оборудования (1 раз в 3 года)</t>
  </si>
  <si>
    <t>2.6. Диагностика ВГДО 1 раз в 5 лет</t>
  </si>
  <si>
    <t>2.7. Техническое обслуживание индивидуального теплового пункта</t>
  </si>
  <si>
    <t>2.1. Госпошлина, пеня</t>
  </si>
  <si>
    <t>2.8. Техническое обслуживание ОДПУТЭ</t>
  </si>
  <si>
    <t xml:space="preserve">1.2. Электроэнергия ОДН </t>
  </si>
  <si>
    <t xml:space="preserve">Ремонт </t>
  </si>
  <si>
    <t>Пеня</t>
  </si>
  <si>
    <t>1.2.2. Электроэнергия паркинг</t>
  </si>
  <si>
    <t xml:space="preserve">Обслуживание домофонов </t>
  </si>
  <si>
    <t>Остаток денежных средств на 01.01.2023 года</t>
  </si>
  <si>
    <t>Опрессовка системы отопления и горячего водоснабжения</t>
  </si>
  <si>
    <t>Лампа LED 11Вт
Основной склад
Поступление (акт, накладная, УПД) УЭР00001018 от 13.12.2022 12:00:13</t>
  </si>
  <si>
    <t>Сервисное обслуживание СКУД</t>
  </si>
  <si>
    <t xml:space="preserve">Прочистка канализации механизированным способов
</t>
  </si>
  <si>
    <t>Годовая отчетность о расходовании полученных денежных средств по многоквартирному дому № 54 по Белгородскому проспекту за 2023 год</t>
  </si>
  <si>
    <t>Высотные работы</t>
  </si>
  <si>
    <t>Ремонт секционных ворот</t>
  </si>
  <si>
    <t>Замок почтовый
Основной склад
Поступление (акт, накладная, УПД) УЭР00000017 от 20.01.2023 16:27:22</t>
  </si>
  <si>
    <t>Защелка
Основной склад
Поступление (акт, накладная, УПД) УЭР00000017 от 20.01.2023 16:27:22</t>
  </si>
  <si>
    <t>Ручка дверная
Основной склад
Поступление (акт, накладная, УПД) УЭР00000017 от 20.01.2023 16:27:22</t>
  </si>
  <si>
    <t>Колорант
Основной склад
Поступление (акт, накладная, УПД) УЭР00000066 от 03.02.2023 14:42:55</t>
  </si>
  <si>
    <t>Труба профильная 50*25*2
Основной склад
Поступление (акт, накладная, УПД) 0УБП-000269 от 13.03.2023 13:56:13</t>
  </si>
  <si>
    <t>Шпингалет
Основной склад
Поступление (акт, накладная, УПД) 0УБП-000254 от 21.03.2023 14:32:24</t>
  </si>
  <si>
    <t>Мех. цилиндр
Основной склад
Поступление (акт, накладная, УПД) 0УБП-000254 от 21.03.2023 14:32:24</t>
  </si>
  <si>
    <t>Замок навесной
Основной склад
Поступление (акт, накладная, УПД) 0УБП-000254 от 21.03.2023 14:32:24</t>
  </si>
  <si>
    <t>мотор-редуктор привода 
Основной склад
Поступление (акт, накладная, УПД) 0УБП-000260 от 29.03.2023 17:10:44</t>
  </si>
  <si>
    <t>Доводчик
Основной склад
Поступление (акт, накладная, УПД) 0УБП-000286 от 21.03.2023 14:32:26</t>
  </si>
  <si>
    <t>Привод для распашных ворот TO5016р
Основной склад
Поступление (акт, накладная, УПД) 0УБП-000361 от 25.04.2023 15:40:19</t>
  </si>
  <si>
    <t>Эмаль ПФ 115 Лакра Шоколадная
Основной склад
Поступление (акт, накладная, УПД) 0УБП-000328 от 02.05.2023 14:39:52</t>
  </si>
  <si>
    <t>Засов "Монастырский"
Основной склад
Поступление (акт, накладная, УПД) 0УБП-000408 от 16.06.2023 13:59:31</t>
  </si>
  <si>
    <t>комплект привода
Основной склад
Поступление (акт, накладная, УПД) 0УБП-000592 от 01.07.2023 12:00:01</t>
  </si>
  <si>
    <t>резина ячеистая
Основной склад
Поступление (акт, накладная, УПД) 0УБП-000490 от 03.07.2023 13:55:46</t>
  </si>
  <si>
    <t>Упор дверной
Основной склад
Поступление (акт, накладная, УПД) 0УБП-000536 от 20.07.2023 6:00:01</t>
  </si>
  <si>
    <t>триггер для нержавеющей стали
Основной склад
Поступление (акт, накладная, УПД) 0УБП-000561 от 23.08.2023 11:08:15</t>
  </si>
  <si>
    <t>Кисть ракля 3х10 см
Основной склад
Поступление (акт, накладная, УПД) 0УБП-000600 от 24.08.2023 16:39:45</t>
  </si>
  <si>
    <t>Кисть 
Основной склад
Поступление (акт, накладная, УПД) 0УБП-000600 от 24.08.2023 16:39:45</t>
  </si>
  <si>
    <t>Кисть плоская
Основной склад
Поступление (акт, накладная, УПД) 0УБП-000600 от 24.08.2023 16:39:45</t>
  </si>
  <si>
    <t>Черенок д/лопаты
Основной склад
Поступление (акт, накладная, УПД) 0УБП-000600 от 24.08.2023 16:39:45</t>
  </si>
  <si>
    <t>клей монтажный
Основной склад
Поступление (акт, накладная, УПД) 0УБП-000600 от 24.08.2023 16:39:45</t>
  </si>
  <si>
    <t>Клей 
Основной склад
Поступление (акт, накладная, УПД) 0УБП-000600 от 24.08.2023 16:39:45</t>
  </si>
  <si>
    <t>Краска ВГД фасадная  15 кг
Основной склад
Поступление (акт, накладная, УПД) 0УБП-000600 от 24.08.2023 16:39:45</t>
  </si>
  <si>
    <t>Краска ВД  моющаяся суп. белая 7 кг
Основной склад
Поступление (акт, накладная, УПД) 0УБП-000600 от 24.08.2023 16:39:45</t>
  </si>
  <si>
    <t>Грунт-эмаль 
Основной склад
Поступление (акт, накладная, УПД) 0УБП-000600 от 24.08.2023 16:39:45</t>
  </si>
  <si>
    <t>малярная лента
Основной склад
Поступление (акт, накладная, УПД) 0УБП-000600 от 24.08.2023 16:39:45</t>
  </si>
  <si>
    <t>Валик 
Основной склад
Поступление (акт, накладная, УПД) 0УБП-000600 от 24.08.2023 16:39:45</t>
  </si>
  <si>
    <t>ванночка для краски
Основной склад
Поступление (акт, накладная, УПД) 0УБП-000600 от 24.08.2023 16:39:45</t>
  </si>
  <si>
    <t>Ведро строительное 12л
Основной склад
Поступление (акт, накладная, УПД) 0УБП-000537 от 25.07.2023 13:57:50</t>
  </si>
  <si>
    <t>Ручка- скоба
Основной склад
Поступление (акт, накладная, УПД) 0УБП-000602 от 24.08.2023 16:39:46</t>
  </si>
  <si>
    <t>Шпингалет
Основной склад
Поступление (акт, накладная, УПД) 0УБП-000602 от 24.08.2023 16:39:46</t>
  </si>
  <si>
    <t>Корпус замка 
Основной склад
Поступление (акт, накладная, УПД) 0УБП-000602 от 24.08.2023 16:39:46</t>
  </si>
  <si>
    <t>нажимной гарнитур
Основной склад
Поступление (акт, накладная, УПД) 0УБП-000602 от 24.08.2023 16:39:46</t>
  </si>
  <si>
    <t>Уплотнитель
Основной склад
Поступление (акт, накладная, УПД) 0УБП-000602 от 24.08.2023 16:39:46</t>
  </si>
  <si>
    <t>Уплотнитель д/ мет. дверей
Основной склад
Поступление (акт, накладная, УПД) 0УБП-000602 от 24.08.2023 16:39:46</t>
  </si>
  <si>
    <t>Пена монтажная
Основной склад
Поступление (акт, накладная, УПД) 0УБП-000600 от 24.08.2023 16:39:45</t>
  </si>
  <si>
    <t>Пистолет для д/монтажной пены
Основной склад
Поступление (акт, накладная, УПД) 0УБП-000600 от 24.08.2023 16:39:45</t>
  </si>
  <si>
    <t>Ацетон
Основной склад
Поступление (акт, накладная, УПД) 0УБП-000600 от 24.08.2023 16:39:45</t>
  </si>
  <si>
    <t>Валик 
Основной склад
Поступление (акт, накладная, УПД) 0УБП-000669 от 31.08.2023 16:36:48</t>
  </si>
  <si>
    <t>Валик полиэстер
Основной склад
Поступление (акт, накладная, УПД) 0УБП-000669 от 31.08.2023 16:36:48</t>
  </si>
  <si>
    <t>ванночка для краски
Основной склад
Поступление (акт, накладная, УПД) 0УБП-000669 от 31.08.2023 16:36:48</t>
  </si>
  <si>
    <t>Ведро строительное 12л
Основной склад
Поступление (акт, накладная, УПД) 0УБП-000669 от 31.08.2023 16:36:48</t>
  </si>
  <si>
    <t>Ведро строительное 16л
Основной склад
Поступление (акт, накладная, УПД) 0УБП-000669 от 31.08.2023 16:36:48</t>
  </si>
  <si>
    <t>Грунтовка  
Основной склад
Поступление (акт, накладная, УПД) 0УБП-000669 от 31.08.2023 16:36:48</t>
  </si>
  <si>
    <t>Грунтовка  бетонконтакт. мороз.
Основной склад
Поступление (акт, накладная, УПД) 0УБП-000669 от 31.08.2023 16:36:48</t>
  </si>
  <si>
    <t>краска маслянная
Основной склад
Поступление (акт, накладная, УПД) 0УБП-000669 от 31.08.2023 16:36:48</t>
  </si>
  <si>
    <t>малярная лента
Основной склад
Поступление (акт, накладная, УПД) 0УБП-000669 от 31.08.2023 16:36:48</t>
  </si>
  <si>
    <t>Пленка  техническая 3м*100м
Основной склад
Поступление (акт, накладная, УПД) 0УБП-000669 от 31.08.2023 16:36:48</t>
  </si>
  <si>
    <t>Проф. изделия 40х80 длина 3,0м.
Основной склад
Поступление (акт, накладная, УПД) 0УБП-000652 от 24.08.2023 16:39:47</t>
  </si>
  <si>
    <t>Растворитель
Основной склад
Поступление (акт, накладная, УПД) 0УБП-000600 от 24.08.2023 16:39:45</t>
  </si>
  <si>
    <t>Саморез
Основной склад
Поступление (акт, накладная, УПД) 0УБП-000600 от 24.08.2023 16:39:45</t>
  </si>
  <si>
    <t>Саморез 3,5-3,8 *25
Основной склад
Поступление (акт, накладная, УПД) 0УБП-000669 от 31.08.2023 16:36:48</t>
  </si>
  <si>
    <t>Саморез 3,5-3,8 *35
Основной склад
Поступление (акт, накладная, УПД) 0УБП-000669 от 31.08.2023 16:36:48</t>
  </si>
  <si>
    <t>Саморез 4,2*75
Основной склад
Поступление (акт, накладная, УПД) 0УБП-000669 от 31.08.2023 16:36:48</t>
  </si>
  <si>
    <t>Сетка шлифовальная
Основной склад
Поступление (акт, накладная, УПД) 0УБП-000669 от 31.08.2023 16:36:48</t>
  </si>
  <si>
    <t>Скотч
Основной склад
Поступление (акт, накладная, УПД) 0УБП-000600 от 24.08.2023 16:39:45</t>
  </si>
  <si>
    <t>Скотч 12мм
Основной склад
Поступление (акт, накладная, УПД) 0УБП-000600 от 24.08.2023 16:39:45</t>
  </si>
  <si>
    <t>уголок 70*70*40
Основной склад
Поступление (акт, накладная, УПД) 0УБП-000669 от 31.08.2023 16:36:48</t>
  </si>
  <si>
    <t>Шпатель
Основной склад
Поступление (акт, накладная, УПД) 0УБП-000669 от 31.08.2023 16:36:48</t>
  </si>
  <si>
    <t>шпатель для ржавчины
Основной склад
Поступление (акт, накладная, УПД) 0УБП-000669 от 31.08.2023 16:36:48</t>
  </si>
  <si>
    <t>шкурка шлифовальная
Основной склад
Поступление (акт, накладная, УПД) 0УБП-000669 от 31.08.2023 16:36:48</t>
  </si>
  <si>
    <t>Окно ПВХ с матовым стеклопакетом
Основной склад
Поступление (акт, накладная, УПД) 0УБП-000634 от 26.09.2023 12:42:33</t>
  </si>
  <si>
    <t>Корпус замка 
Основной склад
Поступление (акт, накладная, УПД) 0УБП-000646 от 22.09.2023 12:00:05</t>
  </si>
  <si>
    <t>ответная планка
Основной склад
Поступление (акт, накладная, УПД) 0УБП-000646 от 22.09.2023 12:00:05</t>
  </si>
  <si>
    <t>малярная лента
Основной склад
Поступление (акт, накладная, УПД) 0УБП-000649 от 20.09.2023 15:10:54</t>
  </si>
  <si>
    <t>Пленка  п/э 1,5 м
Основной склад
Поступление (акт, накладная, УПД) 0УБП-000600 от 24.08.2023 16:39:45</t>
  </si>
  <si>
    <t>Пленка  техническая 3м*100м
Основной склад
Поступление (акт, накладная, УПД) 0УБП-000649 от 20.09.2023 15:10:54</t>
  </si>
  <si>
    <t>Кисть плоская
Основной склад
Поступление (акт, накладная, УПД) 0УБП-000669 от 31.08.2023 16:36:48</t>
  </si>
  <si>
    <t>кисть плоская 63 мм
Основной склад
Поступление (акт, накладная, УПД) 0УБП-000669 от 31.08.2023 16:36:48</t>
  </si>
  <si>
    <t>Кисть ракля 3х10 см
Основной склад
Поступление (акт, накладная, УПД) 0УБП-000669 от 31.08.2023 16:36:48</t>
  </si>
  <si>
    <t>Остаток денежных средств на 01.01.2024 года</t>
  </si>
  <si>
    <t>Скутарь Л.С.</t>
  </si>
  <si>
    <t>Ремонт балкона</t>
  </si>
  <si>
    <t>Трос для прочистки труб 3м
Основной склад
Поступление (акт, накладная, УПД) УЭР00000121 от 10.02.2023 12:00:18</t>
  </si>
  <si>
    <t>Лампа LED 11Вт
Основной склад
Поступление (акт, накладная, УПД) УЭР00000156 от 21.02.2023 14:38:30</t>
  </si>
  <si>
    <t>Лампа ЛОН 40
Основной склад
Поступление (акт, накладная, УПД) УЭР00001018 от 13.12.2022 12:00:13</t>
  </si>
  <si>
    <t>ИЭК автомат Зп С/50А 4.5 кА ВА 47-29
Основной склад
Поступление (акт, накладная, УПД) 0УБП-000262 от 23.03.2023 11:28:45</t>
  </si>
  <si>
    <t>Комплект светодиодных линеек 36Вт
Основной склад
Поступление (акт, накладная, УПД) 0УБП-000266 от 23.03.2023 11:28:46</t>
  </si>
  <si>
    <t>Лампа LED 11Вт
Основной склад
Поступление (акт, накладная, УПД) 0УБП-000262 от 23.03.2023 11:28:45</t>
  </si>
  <si>
    <t>Провод ПВ 1-1,5
Основной склад
Поступление (акт, накладная, УПД) УЭР00000836 от 18.10.2022 12:00:09</t>
  </si>
  <si>
    <t>Изолента пвх черная
Основной склад
Поступление (акт, накладная, УПД) УЭР00001034 от 21.12.2022 15:14:49</t>
  </si>
  <si>
    <t>Резьба ст 50 гост
Основной склад
Поступление (акт, накладная, УПД) 0УБП-000268 от 29.03.2023 17:10:45</t>
  </si>
  <si>
    <t>Фланец стальной плоский ДУ 100
Основной склад
Поступление (акт, накладная, УПД) 0УБП-000329 от 10.05.2023 15:52:53</t>
  </si>
  <si>
    <t>Затвор дисковый ду 100
Основной склад
Поступление (акт, накладная, УПД) 0УБП-000329 от 10.05.2023 15:52:53</t>
  </si>
  <si>
    <t>Прокладка резиновая Ду 100
Основной склад
Поступление (акт, накладная, УПД) 0УБП-000329 от 10.05.2023 15:52:53</t>
  </si>
  <si>
    <t>Труба ЭСВ 108*4
Основной склад
Поступление (акт, накладная, УПД) 0УБП-000329 от 10.05.2023 15:52:53</t>
  </si>
  <si>
    <t>Шпилька резьб.16*2000
Основной склад
Поступление (акт, накладная, УПД) 0УБП-000329 от 10.05.2023 15:52:53</t>
  </si>
  <si>
    <t>Шпилька резьб.16*1000
Основной склад
Поступление (акт, накладная, УПД) 0УБП-000329 от 10.05.2023 15:52:53</t>
  </si>
  <si>
    <t>Гайка М-16 
Основной склад
Поступление (акт, накладная, УПД) 0УБП-000329 от 10.05.2023 15:52:53</t>
  </si>
  <si>
    <t>кран шар американка 1 угловой 
Основной склад
Поступление (акт, накладная, УПД) 0УБП-000326 от 11.05.2023 17:20:02</t>
  </si>
  <si>
    <t>кран шар 1/2 г ш ручка
Основной склад
Поступление (акт, накладная, УПД) 0УБП-000326 от 11.05.2023 17:20:02</t>
  </si>
  <si>
    <t>Светильник "Интеллект-ЖКХ"
Основной склад
Поступление (акт, накладная, УПД) УЭР00000156 от 21.02.2023 14:38:30</t>
  </si>
  <si>
    <t>Кислород (газообразный)
Основной склад
Поступление (акт, накладная, УПД) 0УБП-000357 от 18.05.2023 15:07:22</t>
  </si>
  <si>
    <t>Воздухоотводчик автомат. 
Основной склад
Поступление (акт, накладная, УПД) 0УБП-000359 от 24.05.2023 15:44:58</t>
  </si>
  <si>
    <t>кран шар ду 15
Основной склад
Поступление (акт, накладная, УПД) 0УБП-000359 от 24.05.2023 15:44:58</t>
  </si>
  <si>
    <t>Кран шаровой  Ду 15
Основной склад
Поступление (акт, накладная, УПД) 0УБП-000358 от 22.05.2023 17:38:45</t>
  </si>
  <si>
    <t>Кран шаровой  Ду 20
Основной склад
Поступление (акт, накладная, УПД) 0УБП-000358 от 22.05.2023 17:38:45</t>
  </si>
  <si>
    <t>Резьба ф15
Основной склад
Поступление (акт, накладная, УПД) 0УБП-000358 от 22.05.2023 17:38:45</t>
  </si>
  <si>
    <t>Резьба ф15
Основной склад
Поступление (акт, накладная, УПД) 0УБП-000359 от 24.05.2023 15:44:58</t>
  </si>
  <si>
    <t>ключ для монтажа американок 1/2-1/4
Основной склад
Поступление (акт, накладная, УПД) 0УБП-000358 от 22.05.2023 17:38:45</t>
  </si>
  <si>
    <t>Сгон  25
Основной склад
Поступление (акт, накладная, УПД) 0УБП-000358 от 22.05.2023 17:38:45</t>
  </si>
  <si>
    <t>Муфта чугунная ду 25
Основной склад
Поступление (акт, накладная, УПД) 0УБП-000358 от 22.05.2023 17:38:45</t>
  </si>
  <si>
    <t>Сгон  20
Основной склад
Поступление (акт, накладная, УПД) 0УБП-000358 от 22.05.2023 17:38:45</t>
  </si>
  <si>
    <t>Контрагайка 20
Основной склад
Поступление (акт, накладная, УПД) 0УБП-000358 от 22.05.2023 17:38:45</t>
  </si>
  <si>
    <t>Прокладка резиновая 3/4
Основной склад
Поступление (акт, накладная, УПД) 0УБП-000358 от 22.05.2023 17:38:45</t>
  </si>
  <si>
    <t>Кран  шар. вн.-вн. 25
Основной склад
Поступление (акт, накладная, УПД) 0УБП-000358 от 22.05.2023 17:38:45</t>
  </si>
  <si>
    <t>Муфта чугунная ду 20
Основной склад
Поступление (акт, накладная, УПД) 0УБП-000358 от 22.05.2023 17:38:45</t>
  </si>
  <si>
    <t>Клапан обратный ДУ 150 межфланцевый
Основной склад
Поступление (акт, накладная, УПД) 0УБП-000367 от 30.05.2023 12:03:36</t>
  </si>
  <si>
    <t>Прокладка паронитовая  150
Основной склад
Поступление (акт, накладная, УПД) 0УБП-000363 от 30.05.2023 10:45:25</t>
  </si>
  <si>
    <t>Затвор дисковый ду 80
Основной склад
Поступление (акт, накладная, УПД) 0УБП-000362 от 25.05.2023 15:38:16</t>
  </si>
  <si>
    <t>Затвор дисковый ду 80
Основной склад
Поступление (акт, накладная, УПД) 0УБП-000363 от 30.05.2023 10:45:25</t>
  </si>
  <si>
    <t>Затвор 80 поворот дисковый
Основной склад
Поступление (акт, накладная, УПД) 0УБП-000362 от 25.05.2023 15:38:16</t>
  </si>
  <si>
    <t>Затвор дисковый ду 65
Основной склад
Поступление (акт, накладная, УПД) 0УБП-000362 от 25.05.2023 15:38:16</t>
  </si>
  <si>
    <t>болт м16*60
Основной склад
Поступление (акт, накладная, УПД) 0УБП-000362 от 25.05.2023 15:38:16</t>
  </si>
  <si>
    <t>Гайка М-16 
Основной склад
Поступление (акт, накладная, УПД) 0УБП-000362 от 25.05.2023 15:38:16</t>
  </si>
  <si>
    <t>Клапан обратный ДУ 80 межфланцевый
Основной склад
Поступление (акт, накладная, УПД) 0УБП-000368 от 01.06.2023 15:19:28</t>
  </si>
  <si>
    <t>Лампа LED 11Вт
Основной склад
Поступление (акт, накладная, УПД) 0УБП-000333 от 03.05.2023 17:52:57</t>
  </si>
  <si>
    <t>Картон асбестовый
Основной склад
Авансовый отчет 0УБП-000013 от 19.06.2023 15:05:34</t>
  </si>
  <si>
    <t>Болт  16*120 цинк
Основной склад
Поступление (акт, накладная, УПД) 0УБП-000426 от 21.06.2023 18:00:13</t>
  </si>
  <si>
    <t>Болт  16*110 цинк
Основной склад
Поступление (акт, накладная, УПД) 0УБП-000426 от 21.06.2023 18:00:13</t>
  </si>
  <si>
    <t>Гайка оцинк. М-16 
Основной склад
Поступление (акт, накладная, УПД) 0УБП-000426 от 21.06.2023 18:00:13</t>
  </si>
  <si>
    <t>Затвор 50 поворот дисковый
Основной склад
Поступление (акт, накладная, УПД) 0УБП-000479 от 28.06.2023 16:33:43</t>
  </si>
  <si>
    <t>Клапан обратный ДУ 50 чугунный
Основной склад
Поступление (акт, накладная, УПД) 0УБП-000479 от 28.06.2023 16:33:43</t>
  </si>
  <si>
    <t>Кран шаровой  Ду 15
Основной склад
Поступление (акт, накладная, УПД) 0УБП-000479 от 28.06.2023 16:33:43</t>
  </si>
  <si>
    <t>Кран шаровой  Ду 32
Основной склад
Поступление (акт, накладная, УПД) 0УБП-000479 от 28.06.2023 16:33:43</t>
  </si>
  <si>
    <t>Кран шаровой  Ду 40
Основной склад
Поступление (акт, накладная, УПД) 0УБП-000479 от 28.06.2023 16:33:43</t>
  </si>
  <si>
    <t>Кран шаровой  Ду 50
Основной склад
Поступление (акт, накладная, УПД) 0УБП-000479 от 28.06.2023 16:33:43</t>
  </si>
  <si>
    <t>Лампа ЛОН 40
Основной склад
Поступление (акт, накладная, УПД) 0УБП-000333 от 03.05.2023 17:52:57</t>
  </si>
  <si>
    <t>ППР Американка внутр. резьба 20*1/2
Основной склад
Авансовый отчет 0УБП-000014 от 30.06.2023 7:00:00</t>
  </si>
  <si>
    <t>Колено ППР 90*20
Основной склад
Авансовый отчет 0УБП-000014 от 30.06.2023 7:00:00</t>
  </si>
  <si>
    <t>Муфта ППР 20*1/2  с мет. резьбой нар.
Основной склад
Авансовый отчет 0УБП-000014 от 30.06.2023 7:00:00</t>
  </si>
  <si>
    <t>Труба ППР арм волокн. 20х 2,8
Основной склад
Авансовый отчет 0УБП-000014 от 30.06.2023 7:00:00</t>
  </si>
  <si>
    <t>бел ппр опора 20
Основной склад
Авансовый отчет 0УБП-000014 от 30.06.2023 7:00:00</t>
  </si>
  <si>
    <t>Затвор дисковый ду 100
Основной склад
Поступление (акт, накладная, УПД) 0УБП-000533 от 02.08.2023 17:06:05</t>
  </si>
  <si>
    <t>Отвод ст 108*6
Основной склад
Поступление (акт, накладная, УПД) 0УБП-000533 от 02.08.2023 17:06:05</t>
  </si>
  <si>
    <t>Прокладка резиновая ДУ100
Основной склад
Поступление (акт, накладная, УПД) 0УБП-000533 от 02.08.2023 17:06:05</t>
  </si>
  <si>
    <t>Труба ЭСВ 108*4
Основной склад
Поступление (акт, накладная, УПД) 0УБП-000532 от 02.08.2023 17:06:04</t>
  </si>
  <si>
    <t>Фланец стальной плоский ДУ 100
Основной склад
Поступление (акт, накладная, УПД) 0УБП-000533 от 02.08.2023 17:06:05</t>
  </si>
  <si>
    <t>Болт  М 16*70
Основной склад
Поступление (акт, накладная, УПД) 0УБП-000533 от 02.08.2023 17:06:05</t>
  </si>
  <si>
    <t>Гайка М-16 
Основной склад
Поступление (акт, накладная, УПД) 0УБП-000533 от 02.08.2023 17:06:05</t>
  </si>
  <si>
    <t>Комплексонат Эктоскейл
Основной склад
Поступление (акт, накладная, УПД) 0УБП-000664 от 01.09.2023 10:48:18</t>
  </si>
  <si>
    <t xml:space="preserve">Алмазное сверление монолитной стены </t>
  </si>
  <si>
    <t>Заправка дозатора реагентов "Комплексон-6" на ГВС</t>
  </si>
  <si>
    <t>Ремонт автоматической системы дизирования реагентов</t>
  </si>
  <si>
    <t>Сварочные работы</t>
  </si>
  <si>
    <t>Насос WILO</t>
  </si>
  <si>
    <t>Перчатки резиновые Латекс
Основной склад
Поступление (акт, накладная, УПД) УЭР00000101 от 16.02.2023 13:50:21</t>
  </si>
  <si>
    <t>Перчатки трикотажные хб с ПВХ
Основной склад
Поступление (акт, накладная, УПД) УЭР00000101 от 16.02.2023 13:50:21</t>
  </si>
  <si>
    <t>моющее средство локус
Основной склад
Поступление (акт, накладная, УПД) УЭР00000101 от 16.02.2023 13:50:21</t>
  </si>
  <si>
    <t>Полотно ХП
Основной склад
Поступление (акт, накладная, УПД) УЭР00000101 от 16.02.2023 13:50:21</t>
  </si>
  <si>
    <t>Аромадиффузор
Основной склад
Авансовый отчет 0УБП-000008 от 07.04.2023 12:35:24</t>
  </si>
  <si>
    <t>Тряпка для пола
Основной склад
Авансовый отчет 0УБП-000008 от 07.04.2023 12:35:24</t>
  </si>
  <si>
    <t>Грабли
Основной склад
Поступление (акт, накладная, УПД) 0УБП-000287 от 06.04.2023 13:00:04</t>
  </si>
  <si>
    <t>Черенок д/граблей
Основной склад
Поступление (акт, накладная, УПД) 0УБП-000287 от 06.04.2023 13:00:04</t>
  </si>
  <si>
    <t>Эмаль ПФ-115 черная
Основной склад
Поступление (акт, накладная, УПД) 0УБП-000275 от 14.04.2023 16:19:11</t>
  </si>
  <si>
    <t>Краска ВГД фасадная  15 кг
Основной склад
Поступление (акт, накладная, УПД) 0УБП-000275 от 14.04.2023 16:19:11</t>
  </si>
  <si>
    <t>Кисть плоская стандарт 100мм
Основной склад
Поступление (акт, накладная, УПД) 0УБП-000275 от 14.04.2023 16:19:11</t>
  </si>
  <si>
    <t>Эмаль ПФ 115 серая
Основной склад
Поступление (акт, накладная, УПД) 0УБП-000275 от 14.04.2023 16:19:11</t>
  </si>
  <si>
    <t>Уайт - спирит
Основной склад
Поступление (акт, накладная, УПД) 0УБП-000275 от 14.04.2023 16:19:11</t>
  </si>
  <si>
    <t>Салфетка д/пола
Основной склад
Поступление (акт, накладная, УПД) 0УБП-000275 от 14.04.2023 16:19:11</t>
  </si>
  <si>
    <t>Перчатки с ПВХ напылением
Основной склад
Поступление (акт, накладная, УПД) 0УБП-000275 от 14.04.2023 16:19:11</t>
  </si>
  <si>
    <t>стяжка для окон
Основной склад
Поступление (акт, накладная, УПД) 0УБП-000344 от 28.04.2023 17:15:52</t>
  </si>
  <si>
    <t>шубка сменная
Основной склад
Поступление (акт, накладная, УПД) 0УБП-000344 от 28.04.2023 17:15:52</t>
  </si>
  <si>
    <t>держатель шубки неподвижный
Основной склад
Поступление (акт, накладная, УПД) 0УБП-000344 от 28.04.2023 17:15:52</t>
  </si>
  <si>
    <t>ручка-удлинитель
Основной склад
Поступление (акт, накладная, УПД) 0УБП-000344 от 28.04.2023 17:15:52</t>
  </si>
  <si>
    <t>Бензин АИ-92
Основной склад
Поступление (акт, накладная, УПД) УЭР00000826 от 31.10.2022 6:00:00</t>
  </si>
  <si>
    <t>Болт  10*30 цинк
Основной склад
Поступление (акт, накладная, УПД) 0УБП-000339 от 05.05.2023 0:00:05</t>
  </si>
  <si>
    <t>Болт  10*40 цинк
Основной склад
Поступление (акт, накладная, УПД) 0УБП-000340 от 03.05.2023 17:52:58</t>
  </si>
  <si>
    <t>Гайка М-10
Основной склад
Поступление (акт, накладная, УПД) 0УБП-000340 от 03.05.2023 17:52:58</t>
  </si>
  <si>
    <t>Гайка М-10
Основной склад
Поступление (акт, накладная, УПД) 0УБП-000339 от 05.05.2023 0:00:05</t>
  </si>
  <si>
    <t>шайба м 10
Основной склад
Поступление (акт, накладная, УПД) 0УБП-000340 от 03.05.2023 17:52:58</t>
  </si>
  <si>
    <t>шайба м 10
Основной склад
Поступление (акт, накладная, УПД) 0УБП-000339 от 05.05.2023 0:00:05</t>
  </si>
  <si>
    <t>Поворотная колесная опора
Основной склад
Поступление (акт, накладная, УПД) 0УБП-000342 от 04.05.2023 14:10:50</t>
  </si>
  <si>
    <t>рулетка обрезиненная с автостопом
Основной склад
Поступление (акт, накладная, УПД) 0УБП-000342 от 04.05.2023 14:10:50</t>
  </si>
  <si>
    <t>Бензин АИ-92
Основной склад
Поступление (акт, накладная, УПД) 0УБП-000323 от 30.04.2023 14:52:21</t>
  </si>
  <si>
    <t>Песок мытый с доставкой, т
Основной склад
Поступление (акт, накладная, УПД) 0УБП-000410 от 15.06.2023 16:34:19</t>
  </si>
  <si>
    <t>Белизна 5 л.
Основной склад
Поступление (акт, накладная, УПД) 0УБП-000297 от 17.04.2023 17:24:49</t>
  </si>
  <si>
    <t>Ведро п/м 10л
Основной склад
Поступление (акт, накладная, УПД) 0УБП-000297 от 17.04.2023 17:24:49</t>
  </si>
  <si>
    <t>веник сорго
Основной склад
Поступление (акт, накладная, УПД) 0УБП-000297 от 17.04.2023 17:24:49</t>
  </si>
  <si>
    <t>Жидкость для стекол Золушка 750 г
Основной склад
Поступление (акт, накладная, УПД) 0УБП-000420 от 16.06.2023 16:00:08</t>
  </si>
  <si>
    <t>мешки для мусора 120
Основной склад
Поступление (акт, накладная, УПД) 0УБП-000420 от 16.06.2023 16:00:08</t>
  </si>
  <si>
    <t>мешки для мусора 240 л
Основной склад
Поступление (акт, накладная, УПД) 0УБП-000420 от 16.06.2023 16:00:08</t>
  </si>
  <si>
    <t>Перчатки резиновые Латекс
Основной склад
Поступление (акт, накладная, УПД) 0УБП-000297 от 17.04.2023 17:24:49</t>
  </si>
  <si>
    <t>Перчатки с ПВХ напылением
Основной склад
Поступление (акт, накладная, УПД) 0УБП-000297 от 17.04.2023 17:24:49</t>
  </si>
  <si>
    <t>Перчатки трикотажные хб с ПВХ
Основной склад
Поступление (акт, накладная, УПД) 0УБП-000420 от 16.06.2023 16:00:08</t>
  </si>
  <si>
    <t>Перчатки хоз. резиновые
Основной склад
Поступление (акт, накладная, УПД) 0УБП-000420 от 16.06.2023 16:00:08</t>
  </si>
  <si>
    <t>Салфетки микрофибра 35*40
Основной склад
Поступление (акт, накладная, УПД) 0УБП-000420 от 16.06.2023 16:00:08</t>
  </si>
  <si>
    <t>Салфетки микрофибра 40*40
Основной склад
Поступление (акт, накладная, УПД) 0УБП-000297 от 17.04.2023 17:24:49</t>
  </si>
  <si>
    <t>Салфетки микрофибра 50*60
Основной склад
Поступление (акт, накладная, УПД) 0УБП-000297 от 17.04.2023 17:24:49</t>
  </si>
  <si>
    <t>чистящее средство Чистин
Основной склад
Поступление (акт, накладная, УПД) 0УБП-000297 от 17.04.2023 17:24:49</t>
  </si>
  <si>
    <t>чистящее средство Экспресс
Основной склад
Поступление (акт, накладная, УПД) 0УБП-000297 от 17.04.2023 17:24:49</t>
  </si>
  <si>
    <t>Метла Дереза
Склад материалов
Поступление (акт, накладная, УПД) УЭР00000018 от 22.01.2021 10:41:18</t>
  </si>
  <si>
    <t>Труба квадратная 20*20*2мм
Основной склад
Поступление (акт, накладная, УПД) 0УБП-000564 от 16.08.2023 14:09:52</t>
  </si>
  <si>
    <t>Белизна 5 л.
Основной склад
Поступление (акт, накладная, УПД) 0УБП-000601 от 29.08.2023 17:25:04</t>
  </si>
  <si>
    <t>Ведро п/м 10л
Основной склад
Поступление (акт, накладная, УПД) 0УБП-000601 от 29.08.2023 17:25:04</t>
  </si>
  <si>
    <t>Веник Сорго
Основной склад
Поступление (акт, накладная, УПД) 0УБП-000537 от 25.07.2023 13:57:50</t>
  </si>
  <si>
    <t>Жидкость для стекол Золушка 750 г
Основной склад
Поступление (акт, накладная, УПД) 0УБП-000537 от 25.07.2023 13:57:50</t>
  </si>
  <si>
    <t>Метла синтетическая с черенком пластик
Основной склад
Поступление (акт, накладная, УПД) 0УБП-000601 от 29.08.2023 17:25:04</t>
  </si>
  <si>
    <t>мешки для мусора 60л
Основной склад
Поступление (акт, накладная, УПД) 0УБП-000537 от 25.07.2023 13:57:50</t>
  </si>
  <si>
    <t>моющее средство блу концентрат
Основной склад
Поступление (акт, накладная, УПД) 0УБП-000537 от 25.07.2023 13:57:50</t>
  </si>
  <si>
    <t>моющее средство локус
Основной склад
Поступление (акт, накладная, УПД) 0УБП-000537 от 25.07.2023 13:57:50</t>
  </si>
  <si>
    <t>насадка из микрофибры
Основной склад
Поступление (акт, накладная, УПД) 0УБП-000537 от 25.07.2023 13:57:50</t>
  </si>
  <si>
    <t>Полотно ХП
Основной склад
Поступление (акт, накладная, УПД) 0УБП-000601 от 29.08.2023 17:25:04</t>
  </si>
  <si>
    <t>Салфетка д/пола
Основной склад
Поступление (акт, накладная, УПД) 0УБП-000537 от 25.07.2023 13:57:50</t>
  </si>
  <si>
    <t>Соляная кислота 1,5 л
Основной склад
Поступление (акт, накладная, УПД) 0УБП-000601 от 29.08.2023 17:25:04</t>
  </si>
  <si>
    <t>Швабра  для окон
Основной склад
Поступление (акт, накладная, УПД) 0УБП-000537 от 25.07.2023 13:57:50</t>
  </si>
  <si>
    <t>Швабра д/пола деревянная
Основной склад
Поступление (акт, накладная, УПД) 0УБП-000537 от 25.07.2023 13:57:50</t>
  </si>
  <si>
    <t>Щетка и совок 110 см набор 
Основной склад
Поступление (акт, накладная, УПД) 0УБП-000537 от 25.07.2023 13:57:50</t>
  </si>
  <si>
    <t>Щетка
Основной склад
Поступление (акт, накладная, УПД) 0УБП-000600 от 24.08.2023 16:39:45</t>
  </si>
  <si>
    <t>Анкерный болт 
Основной склад
Поступление (акт, накладная, УПД) 0УБП-000882 от 24.11.2023 18:54:15</t>
  </si>
  <si>
    <t>дюбель с шурупом
Основной склад
Поступление (акт, накладная, УПД) 0УБП-000882 от 24.11.2023 18:54:15</t>
  </si>
  <si>
    <t>Саморезы кровельные 4,8*35
Основной склад
Поступление (акт, накладная, УПД) 0УБП-000671 от 15.09.2023 17:00:11</t>
  </si>
  <si>
    <t>Поворотная колесная опора
Основной склад
Поступление (акт, накладная, УПД) 0УБП-000882 от 24.11.2023 18:54:15</t>
  </si>
  <si>
    <t>Поворотная колесная опора с тормозом
Основной склад
Поступление (акт, накладная, УПД) 0УБП-000882 от 24.11.2023 18:54:15</t>
  </si>
  <si>
    <t>Болт  10*30 цинк
Основной склад
Поступление (акт, накладная, УПД) 0УБП-000882 от 24.11.2023 18:54:15</t>
  </si>
  <si>
    <t>Гайка М-10
Основной склад
Поступление (акт, накладная, УПД) 0УБП-000882 от 24.11.2023 18:54:15</t>
  </si>
  <si>
    <t>шайба м 10
Основной склад
Поступление (акт, накладная, УПД) 0УБП-000882 от 24.11.2023 18:54:15</t>
  </si>
  <si>
    <t>Концентрат минеральный "Галит" антислеж.
Основной склад
Поступление (акт, накладная, УПД) 0УБП-000877 от 15.12.2023 11:50:00</t>
  </si>
  <si>
    <t>Поворотная колесная опора
Основной склад
Авансовый отчет 0УБП-000029 от 27.12.2023 10:49:48</t>
  </si>
  <si>
    <t>Сверло 10мм
Основной склад
Авансовый отчет 0УБП-000029 от 27.12.2023 10:49:48</t>
  </si>
  <si>
    <t>Болт  10*35 цинк
Основной склад
Авансовый отчет 0УБП-000029 от 27.12.2023 10:49:48</t>
  </si>
  <si>
    <t>Гайка М-10 оц
Основной склад
Авансовый отчет 0УБП-000029 от 27.12.2023 10:49:48</t>
  </si>
  <si>
    <t>Шайба пл. 10 оц.
Основной склад
Авансовый отчет 0УБП-000029 от 27.12.2023 10:49:48</t>
  </si>
  <si>
    <t>мешки для мусора 30л
Основной склад
Поступление (акт, накладная, УПД) 0УБП-000786 от 31.10.2023 23:59:59</t>
  </si>
  <si>
    <t>моющее средство локус
Основной склад
Поступление (акт, накладная, УПД) 0УБП-000884 от 26.12.2023 16:14:12</t>
  </si>
  <si>
    <t>Перчатки резиновые Латекс
Основной склад
Поступление (акт, накладная, УПД) 0УБП-000786 от 31.10.2023 23:59:59</t>
  </si>
  <si>
    <t>Полотно ХП
Основной склад
Поступление (акт, накладная, УПД) 0УБП-000786 от 31.10.2023 23:59:59</t>
  </si>
  <si>
    <t>Салфетка д/пола
Основной склад
Поступление (акт, накладная, УПД) 0УБП-000881 от 20.12.2023 14:20:20</t>
  </si>
  <si>
    <t>Салфетки микрофибра
Основной склад
Поступление (акт, накладная, УПД) 0УБП-000884 от 26.12.2023 16:14:12</t>
  </si>
  <si>
    <t>чистящее средство  
Основной склад
Поступление (акт, накладная, УПД) 0УБП-000884 от 26.12.2023 16:14:12</t>
  </si>
  <si>
    <t>чистящее средство Белизна
Основной склад
Поступление (акт, накладная, УПД) 0УБП-000884 от 26.12.2023 16:14:12</t>
  </si>
  <si>
    <t>Швабра д/пола деревянная
Основной склад
Поступление (акт, накладная, УПД) 0УБП-000786 от 31.10.2023 23:59:59</t>
  </si>
  <si>
    <t>Жавель Син. таблетки
Основной склад
Поступление (акт, накладная, УПД) 0УБП-000884 от 26.12.2023 16:14:12</t>
  </si>
  <si>
    <t>Аэрозоль от насекомых
Основной склад
Авансовый отчет 0УБП-000021 от 29.09.2023 10:47:50</t>
  </si>
  <si>
    <t>Колесная опора поворотная с тормозом
Основной склад
Поступление (акт, накладная, УПД) 0УБП-000671 от 15.09.2023 17:00:11</t>
  </si>
  <si>
    <t>Поворотная колесная опора
Основной склад
Поступление (акт, накладная, УПД) 0УБП-000671 от 15.09.2023 17:00:11</t>
  </si>
  <si>
    <t>шайба м 10
Основной склад
Поступление (акт, накладная, УПД) 0УБП-000671 от 15.09.2023 17:00:11</t>
  </si>
  <si>
    <t>шайба м 16
Основной склад
Поступление (акт, накладная, УПД) 0УБП-000671 от 15.09.2023 17:00:11</t>
  </si>
  <si>
    <t>Шайба пл. 12
Основной склад
Поступление (акт, накладная, УПД) 0УБП-000671 от 15.09.2023 17:00:11</t>
  </si>
  <si>
    <t>болт 10*25
Основной склад
Поступление (акт, накладная, УПД) 0УБП-000671 от 15.09.2023 17:00:11</t>
  </si>
  <si>
    <t>Гайка М-10
Основной склад
Поступление (акт, накладная, УПД) 0УБП-000671 от 15.09.2023 17:00:11</t>
  </si>
  <si>
    <t>сучкорез
Основной склад
Поступление (акт, накладная, УПД) 0УБП-000669 от 31.08.2023 16:36:48</t>
  </si>
  <si>
    <t>Кусторез
Основной склад
Поступление (акт, накладная, УПД) 0УБП-000669 от 31.08.2023 16:36:48</t>
  </si>
  <si>
    <t>мешок п/п тканный
Основной склад
Поступление (акт, накладная, УПД) 0УБП-000669 от 31.08.2023 16:36:48</t>
  </si>
  <si>
    <t>Краска Эксперт 
Основной склад
Поступление (акт, накладная, УПД) 0УБП-000275 от 14.04.2023 16:19:11</t>
  </si>
  <si>
    <t>Галит
Основной склад
Поступление (акт, накладная, УПД) 0УБП-000848 от 14.11.2023 16:00:19</t>
  </si>
  <si>
    <t>Гидроизоляционные ремонтные работы лотка ливневой канализации</t>
  </si>
  <si>
    <t>Замена блока питания видеонаблюдения</t>
  </si>
  <si>
    <t>Спецодежда и инвентарь</t>
  </si>
  <si>
    <t>Заработная плата АУП</t>
  </si>
  <si>
    <t>Страховые взносы</t>
  </si>
  <si>
    <t>Сопровождение интернет ресурса</t>
  </si>
  <si>
    <t>Услуги связи и интернет</t>
  </si>
  <si>
    <t>ГСМ</t>
  </si>
  <si>
    <t>Почтовые расходы</t>
  </si>
  <si>
    <t>Информационные услуги поддержка 1с</t>
  </si>
  <si>
    <t>Канцелярские расходы</t>
  </si>
  <si>
    <t>Настройка программного обеспечения</t>
  </si>
  <si>
    <t>Сдача электронной отчетности</t>
  </si>
  <si>
    <t>Ремонт и обслуживание оргтех</t>
  </si>
  <si>
    <t>Юридические услуги</t>
  </si>
  <si>
    <t>Аренда помещений</t>
  </si>
  <si>
    <t>Обучение сотрудников</t>
  </si>
  <si>
    <t>Хоз. расходы</t>
  </si>
  <si>
    <t>Расходы на содержание офиса</t>
  </si>
  <si>
    <t>Прочие расходы</t>
  </si>
  <si>
    <t>Расходы административно-хоз. персонала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</si>
</sst>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;[Red]\-0.00"/>
    <numFmt numFmtId="165" formatCode="0.00_ ;[Red]\-0.00\ "/>
    <numFmt numFmtId="166" formatCode="#,##0.00_ ;[Red]\-#,##0.00\ 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164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3" fillId="0" borderId="1" xfId="0" applyFont="1" applyBorder="1"/>
    <xf numFmtId="4" fontId="2" fillId="0" borderId="1" xfId="0" applyNumberFormat="1" applyFont="1" applyBorder="1" applyAlignment="1">
      <alignment horizontal="right" vertical="center"/>
    </xf>
    <xf numFmtId="0" fontId="1" fillId="0" borderId="0" xfId="0" applyFont="1"/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2" fontId="2" fillId="0" borderId="1" xfId="0" applyNumberFormat="1" applyFont="1" applyBorder="1"/>
    <xf numFmtId="2" fontId="1" fillId="0" borderId="1" xfId="0" applyNumberFormat="1" applyFont="1" applyBorder="1"/>
    <xf numFmtId="166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/>
    <xf numFmtId="0" fontId="2" fillId="0" borderId="1" xfId="0" applyFont="1" applyBorder="1"/>
    <xf numFmtId="4" fontId="2" fillId="0" borderId="1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1" fillId="0" borderId="1" xfId="1" applyFont="1" applyBorder="1" applyAlignment="1">
      <alignment vertical="top" wrapText="1"/>
    </xf>
    <xf numFmtId="2" fontId="1" fillId="0" borderId="1" xfId="1" applyNumberFormat="1" applyFont="1" applyBorder="1" applyAlignment="1">
      <alignment horizontal="right" vertical="top" wrapText="1"/>
    </xf>
    <xf numFmtId="49" fontId="1" fillId="0" borderId="1" xfId="0" applyNumberFormat="1" applyFont="1" applyBorder="1"/>
    <xf numFmtId="2" fontId="1" fillId="0" borderId="1" xfId="0" applyNumberFormat="1" applyFont="1" applyBorder="1" applyAlignment="1">
      <alignment horizontal="right" vertical="center"/>
    </xf>
    <xf numFmtId="4" fontId="1" fillId="0" borderId="1" xfId="1" applyNumberFormat="1" applyFont="1" applyBorder="1" applyAlignment="1">
      <alignment horizontal="right" vertical="top" wrapText="1"/>
    </xf>
    <xf numFmtId="166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2" fontId="1" fillId="0" borderId="0" xfId="0" applyNumberFormat="1" applyFont="1"/>
    <xf numFmtId="4" fontId="1" fillId="0" borderId="0" xfId="0" applyNumberFormat="1" applyFont="1"/>
    <xf numFmtId="2" fontId="2" fillId="0" borderId="0" xfId="0" applyNumberFormat="1" applyFont="1" applyAlignment="1">
      <alignment horizontal="left" vertical="center" wrapText="1"/>
    </xf>
    <xf numFmtId="2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horizontal="left"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" fillId="0" borderId="1" xfId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1" fillId="0" borderId="4" xfId="1" applyFont="1" applyBorder="1" applyAlignment="1">
      <alignment horizontal="left" vertical="top" wrapText="1"/>
    </xf>
    <xf numFmtId="0" fontId="1" fillId="0" borderId="5" xfId="1" applyFont="1" applyBorder="1" applyAlignment="1">
      <alignment horizontal="left" vertical="top" wrapText="1"/>
    </xf>
  </cellXfs>
  <cellStyles count="2">
    <cellStyle name="Обычный" xfId="0" builtinId="0"/>
    <cellStyle name="Обычный_Аркуш1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4"/>
  <sheetViews>
    <sheetView tabSelected="1" topLeftCell="A330" workbookViewId="0">
      <selection activeCell="C5" sqref="C5"/>
    </sheetView>
  </sheetViews>
  <sheetFormatPr defaultColWidth="9.140625" defaultRowHeight="15" x14ac:dyDescent="0.25"/>
  <cols>
    <col min="1" max="1" width="56.42578125" style="6" customWidth="1"/>
    <col min="2" max="2" width="19.85546875" style="6" customWidth="1"/>
    <col min="3" max="3" width="18.42578125" style="6" bestFit="1" customWidth="1"/>
    <col min="4" max="16384" width="9.140625" style="6"/>
  </cols>
  <sheetData>
    <row r="1" spans="1:12" ht="30" customHeight="1" x14ac:dyDescent="0.25">
      <c r="A1" s="44" t="s">
        <v>83</v>
      </c>
      <c r="B1" s="44"/>
      <c r="C1" s="44"/>
    </row>
    <row r="2" spans="1:12" x14ac:dyDescent="0.25">
      <c r="A2" s="23" t="s">
        <v>78</v>
      </c>
      <c r="B2" s="7">
        <v>-662630.07999999996</v>
      </c>
      <c r="C2" s="23"/>
    </row>
    <row r="3" spans="1:12" x14ac:dyDescent="0.25">
      <c r="A3" s="8" t="s">
        <v>7</v>
      </c>
      <c r="B3" s="8" t="s">
        <v>39</v>
      </c>
      <c r="C3" s="8" t="s">
        <v>40</v>
      </c>
      <c r="D3" s="9"/>
      <c r="E3" s="9"/>
      <c r="F3" s="9"/>
      <c r="G3" s="9"/>
      <c r="H3" s="9"/>
    </row>
    <row r="4" spans="1:12" x14ac:dyDescent="0.25">
      <c r="A4" s="10" t="s">
        <v>0</v>
      </c>
      <c r="B4" s="10">
        <f>B5+B6+B8+B10+B7</f>
        <v>5033594.93</v>
      </c>
      <c r="C4" s="10">
        <f>C5+C6+C8+C10+C7</f>
        <v>5164092.5599999996</v>
      </c>
      <c r="D4" s="9"/>
      <c r="E4" s="9"/>
      <c r="F4" s="9"/>
      <c r="G4" s="9"/>
      <c r="H4" s="9"/>
    </row>
    <row r="5" spans="1:12" x14ac:dyDescent="0.25">
      <c r="A5" s="11" t="s">
        <v>1</v>
      </c>
      <c r="B5" s="11">
        <v>4070245.84</v>
      </c>
      <c r="C5" s="11">
        <v>4173168.9</v>
      </c>
    </row>
    <row r="6" spans="1:12" x14ac:dyDescent="0.25">
      <c r="A6" s="11" t="s">
        <v>73</v>
      </c>
      <c r="B6" s="11">
        <v>291386.96000000002</v>
      </c>
      <c r="C6" s="11">
        <v>287490.86</v>
      </c>
    </row>
    <row r="7" spans="1:12" x14ac:dyDescent="0.25">
      <c r="A7" s="26" t="s">
        <v>76</v>
      </c>
      <c r="B7" s="11">
        <v>118707.93</v>
      </c>
      <c r="C7" s="11">
        <v>118704.12</v>
      </c>
    </row>
    <row r="8" spans="1:12" x14ac:dyDescent="0.25">
      <c r="A8" s="10" t="s">
        <v>63</v>
      </c>
      <c r="B8" s="11">
        <v>553254.19999999995</v>
      </c>
      <c r="C8" s="11">
        <v>584728.68000000005</v>
      </c>
    </row>
    <row r="9" spans="1:12" x14ac:dyDescent="0.25">
      <c r="A9" s="10" t="s">
        <v>38</v>
      </c>
      <c r="B9" s="4">
        <v>24130</v>
      </c>
      <c r="C9" s="11">
        <v>0</v>
      </c>
    </row>
    <row r="10" spans="1:12" x14ac:dyDescent="0.25">
      <c r="A10" s="10" t="s">
        <v>56</v>
      </c>
      <c r="B10" s="11">
        <v>0</v>
      </c>
      <c r="C10" s="11">
        <v>0</v>
      </c>
    </row>
    <row r="11" spans="1:12" x14ac:dyDescent="0.25">
      <c r="A11" s="10" t="s">
        <v>2</v>
      </c>
      <c r="B11" s="11">
        <f>B12+B13+B14+B15+B16</f>
        <v>1489873.79</v>
      </c>
      <c r="C11" s="11">
        <f>C12+C13+C14+C15+C16</f>
        <v>1542946.9000000001</v>
      </c>
    </row>
    <row r="12" spans="1:12" x14ac:dyDescent="0.25">
      <c r="A12" s="10" t="s">
        <v>71</v>
      </c>
      <c r="B12" s="11">
        <v>0</v>
      </c>
      <c r="C12" s="11">
        <v>0</v>
      </c>
      <c r="L12" s="20"/>
    </row>
    <row r="13" spans="1:12" x14ac:dyDescent="0.25">
      <c r="A13" s="10" t="s">
        <v>3</v>
      </c>
      <c r="B13" s="11">
        <v>22939.200000000001</v>
      </c>
      <c r="C13" s="11">
        <v>22939.200000000001</v>
      </c>
    </row>
    <row r="14" spans="1:12" x14ac:dyDescent="0.25">
      <c r="A14" s="10" t="s">
        <v>4</v>
      </c>
      <c r="B14" s="11">
        <v>78909.72</v>
      </c>
      <c r="C14" s="11">
        <v>84578.63</v>
      </c>
    </row>
    <row r="15" spans="1:12" x14ac:dyDescent="0.25">
      <c r="A15" s="10" t="s">
        <v>64</v>
      </c>
      <c r="B15" s="11">
        <v>1344824.87</v>
      </c>
      <c r="C15" s="11">
        <v>1391452.86</v>
      </c>
    </row>
    <row r="16" spans="1:12" x14ac:dyDescent="0.25">
      <c r="A16" s="10" t="s">
        <v>65</v>
      </c>
      <c r="B16" s="11">
        <v>43200</v>
      </c>
      <c r="C16" s="11">
        <v>43976.21</v>
      </c>
    </row>
    <row r="17" spans="1:7" ht="29.25" x14ac:dyDescent="0.25">
      <c r="A17" s="8" t="s">
        <v>5</v>
      </c>
      <c r="B17" s="11">
        <f>B4+B11</f>
        <v>6523468.7199999997</v>
      </c>
      <c r="C17" s="11">
        <f>C4+C11</f>
        <v>6707039.46</v>
      </c>
    </row>
    <row r="18" spans="1:7" x14ac:dyDescent="0.25">
      <c r="A18" s="44"/>
      <c r="B18" s="44"/>
      <c r="C18" s="44"/>
    </row>
    <row r="19" spans="1:7" x14ac:dyDescent="0.25">
      <c r="A19" s="42" t="s">
        <v>6</v>
      </c>
      <c r="B19" s="42"/>
      <c r="C19" s="36" t="s">
        <v>40</v>
      </c>
      <c r="G19" s="21"/>
    </row>
    <row r="20" spans="1:7" x14ac:dyDescent="0.25">
      <c r="A20" s="42" t="s">
        <v>8</v>
      </c>
      <c r="B20" s="42"/>
      <c r="C20" s="12">
        <f>C21+C22+C23+C24+C95+C96</f>
        <v>384854.87</v>
      </c>
    </row>
    <row r="21" spans="1:7" x14ac:dyDescent="0.25">
      <c r="A21" s="37" t="s">
        <v>9</v>
      </c>
      <c r="B21" s="37"/>
      <c r="C21" s="11">
        <v>82631.86</v>
      </c>
    </row>
    <row r="22" spans="1:7" x14ac:dyDescent="0.25">
      <c r="A22" s="40" t="s">
        <v>10</v>
      </c>
      <c r="B22" s="40"/>
      <c r="C22" s="11">
        <v>17352.689999999999</v>
      </c>
    </row>
    <row r="23" spans="1:7" x14ac:dyDescent="0.25">
      <c r="A23" s="37" t="s">
        <v>11</v>
      </c>
      <c r="B23" s="37"/>
      <c r="C23" s="11">
        <v>3497.13</v>
      </c>
    </row>
    <row r="24" spans="1:7" x14ac:dyDescent="0.25">
      <c r="A24" s="37" t="s">
        <v>12</v>
      </c>
      <c r="B24" s="37"/>
      <c r="C24" s="5">
        <f>SUM(C25:C94)</f>
        <v>115143.19</v>
      </c>
    </row>
    <row r="25" spans="1:7" ht="15" customHeight="1" x14ac:dyDescent="0.25">
      <c r="A25" s="24" t="s">
        <v>86</v>
      </c>
      <c r="B25" s="10"/>
      <c r="C25" s="25">
        <v>420</v>
      </c>
      <c r="D25" s="31"/>
    </row>
    <row r="26" spans="1:7" ht="15" customHeight="1" x14ac:dyDescent="0.25">
      <c r="A26" s="24" t="s">
        <v>87</v>
      </c>
      <c r="B26" s="10"/>
      <c r="C26" s="28">
        <v>1080</v>
      </c>
      <c r="D26" s="32"/>
    </row>
    <row r="27" spans="1:7" ht="15" customHeight="1" x14ac:dyDescent="0.25">
      <c r="A27" s="24" t="s">
        <v>88</v>
      </c>
      <c r="B27" s="10"/>
      <c r="C27" s="28">
        <v>1800</v>
      </c>
      <c r="D27" s="32"/>
    </row>
    <row r="28" spans="1:7" ht="15" customHeight="1" x14ac:dyDescent="0.25">
      <c r="A28" s="24" t="s">
        <v>89</v>
      </c>
      <c r="B28" s="10"/>
      <c r="C28" s="25">
        <v>495.94</v>
      </c>
      <c r="D28" s="31"/>
    </row>
    <row r="29" spans="1:7" ht="15" customHeight="1" x14ac:dyDescent="0.25">
      <c r="A29" s="24" t="s">
        <v>90</v>
      </c>
      <c r="B29" s="10"/>
      <c r="C29" s="25">
        <v>910</v>
      </c>
      <c r="D29" s="31"/>
    </row>
    <row r="30" spans="1:7" ht="15" customHeight="1" x14ac:dyDescent="0.25">
      <c r="A30" s="24" t="s">
        <v>91</v>
      </c>
      <c r="B30" s="10"/>
      <c r="C30" s="25">
        <v>280</v>
      </c>
      <c r="D30" s="31"/>
    </row>
    <row r="31" spans="1:7" ht="15" customHeight="1" x14ac:dyDescent="0.25">
      <c r="A31" s="24" t="s">
        <v>92</v>
      </c>
      <c r="B31" s="10"/>
      <c r="C31" s="25">
        <v>2611.25</v>
      </c>
      <c r="D31" s="31"/>
    </row>
    <row r="32" spans="1:7" ht="15" customHeight="1" x14ac:dyDescent="0.25">
      <c r="A32" s="24" t="s">
        <v>93</v>
      </c>
      <c r="B32" s="10"/>
      <c r="C32" s="25">
        <v>445</v>
      </c>
      <c r="D32" s="31"/>
    </row>
    <row r="33" spans="1:4" ht="15" customHeight="1" x14ac:dyDescent="0.25">
      <c r="A33" s="24" t="s">
        <v>94</v>
      </c>
      <c r="B33" s="10"/>
      <c r="C33" s="28">
        <v>18920</v>
      </c>
      <c r="D33" s="32"/>
    </row>
    <row r="34" spans="1:4" ht="15" customHeight="1" x14ac:dyDescent="0.25">
      <c r="A34" s="24" t="s">
        <v>95</v>
      </c>
      <c r="B34" s="10"/>
      <c r="C34" s="28">
        <v>7560</v>
      </c>
      <c r="D34" s="32"/>
    </row>
    <row r="35" spans="1:4" ht="15" customHeight="1" x14ac:dyDescent="0.25">
      <c r="A35" s="24" t="s">
        <v>96</v>
      </c>
      <c r="B35" s="10"/>
      <c r="C35" s="28">
        <v>20300</v>
      </c>
      <c r="D35" s="32"/>
    </row>
    <row r="36" spans="1:4" ht="15" customHeight="1" x14ac:dyDescent="0.25">
      <c r="A36" s="24" t="s">
        <v>97</v>
      </c>
      <c r="B36" s="10"/>
      <c r="C36" s="25">
        <v>390</v>
      </c>
      <c r="D36" s="31"/>
    </row>
    <row r="37" spans="1:4" ht="15" customHeight="1" x14ac:dyDescent="0.25">
      <c r="A37" s="24" t="s">
        <v>98</v>
      </c>
      <c r="B37" s="10"/>
      <c r="C37" s="25">
        <v>300</v>
      </c>
      <c r="D37" s="31"/>
    </row>
    <row r="38" spans="1:4" ht="15" customHeight="1" x14ac:dyDescent="0.25">
      <c r="A38" s="24" t="s">
        <v>99</v>
      </c>
      <c r="B38" s="10"/>
      <c r="C38" s="28">
        <v>17100</v>
      </c>
      <c r="D38" s="32"/>
    </row>
    <row r="39" spans="1:4" ht="15" customHeight="1" x14ac:dyDescent="0.25">
      <c r="A39" s="24" t="s">
        <v>100</v>
      </c>
      <c r="B39" s="10"/>
      <c r="C39" s="28">
        <v>3200</v>
      </c>
      <c r="D39" s="32"/>
    </row>
    <row r="40" spans="1:4" ht="15" customHeight="1" x14ac:dyDescent="0.25">
      <c r="A40" s="24" t="s">
        <v>101</v>
      </c>
      <c r="B40" s="10"/>
      <c r="C40" s="25">
        <v>865</v>
      </c>
      <c r="D40" s="31"/>
    </row>
    <row r="41" spans="1:4" ht="15" customHeight="1" x14ac:dyDescent="0.25">
      <c r="A41" s="24" t="s">
        <v>102</v>
      </c>
      <c r="B41" s="10"/>
      <c r="C41" s="25">
        <v>380</v>
      </c>
      <c r="D41" s="31"/>
    </row>
    <row r="42" spans="1:4" ht="15" customHeight="1" x14ac:dyDescent="0.25">
      <c r="A42" s="24" t="s">
        <v>103</v>
      </c>
      <c r="B42" s="10"/>
      <c r="C42" s="25">
        <v>254</v>
      </c>
      <c r="D42" s="31"/>
    </row>
    <row r="43" spans="1:4" ht="15" customHeight="1" x14ac:dyDescent="0.25">
      <c r="A43" s="24" t="s">
        <v>104</v>
      </c>
      <c r="B43" s="10"/>
      <c r="C43" s="25">
        <v>435</v>
      </c>
      <c r="D43" s="31"/>
    </row>
    <row r="44" spans="1:4" ht="15" customHeight="1" x14ac:dyDescent="0.25">
      <c r="A44" s="24" t="s">
        <v>105</v>
      </c>
      <c r="B44" s="10"/>
      <c r="C44" s="25">
        <v>156</v>
      </c>
      <c r="D44" s="31"/>
    </row>
    <row r="45" spans="1:4" ht="15" customHeight="1" x14ac:dyDescent="0.25">
      <c r="A45" s="24" t="s">
        <v>107</v>
      </c>
      <c r="B45" s="10"/>
      <c r="C45" s="28">
        <v>1060</v>
      </c>
      <c r="D45" s="32"/>
    </row>
    <row r="46" spans="1:4" ht="15" customHeight="1" x14ac:dyDescent="0.25">
      <c r="A46" s="24" t="s">
        <v>108</v>
      </c>
      <c r="B46" s="10"/>
      <c r="C46" s="25">
        <v>550</v>
      </c>
      <c r="D46" s="31"/>
    </row>
    <row r="47" spans="1:4" ht="15" customHeight="1" x14ac:dyDescent="0.25">
      <c r="A47" s="24" t="s">
        <v>109</v>
      </c>
      <c r="B47" s="10"/>
      <c r="C47" s="28">
        <v>2250</v>
      </c>
      <c r="D47" s="32"/>
    </row>
    <row r="48" spans="1:4" ht="15" customHeight="1" x14ac:dyDescent="0.25">
      <c r="A48" s="24" t="s">
        <v>110</v>
      </c>
      <c r="B48" s="10"/>
      <c r="C48" s="25">
        <v>860</v>
      </c>
      <c r="D48" s="31"/>
    </row>
    <row r="49" spans="1:4" ht="15" customHeight="1" x14ac:dyDescent="0.25">
      <c r="A49" s="24" t="s">
        <v>111</v>
      </c>
      <c r="B49" s="10"/>
      <c r="C49" s="28">
        <v>1800</v>
      </c>
      <c r="D49" s="32"/>
    </row>
    <row r="50" spans="1:4" ht="15" customHeight="1" x14ac:dyDescent="0.25">
      <c r="A50" s="24" t="s">
        <v>112</v>
      </c>
      <c r="B50" s="10"/>
      <c r="C50" s="25">
        <v>420</v>
      </c>
      <c r="D50" s="31"/>
    </row>
    <row r="51" spans="1:4" ht="15" customHeight="1" x14ac:dyDescent="0.25">
      <c r="A51" s="24" t="s">
        <v>113</v>
      </c>
      <c r="B51" s="10"/>
      <c r="C51" s="25">
        <v>125</v>
      </c>
      <c r="D51" s="31"/>
    </row>
    <row r="52" spans="1:4" ht="15" customHeight="1" x14ac:dyDescent="0.25">
      <c r="A52" s="24" t="s">
        <v>114</v>
      </c>
      <c r="B52" s="10"/>
      <c r="C52" s="25">
        <v>65</v>
      </c>
      <c r="D52" s="31"/>
    </row>
    <row r="53" spans="1:4" ht="15" customHeight="1" x14ac:dyDescent="0.25">
      <c r="A53" s="24" t="s">
        <v>115</v>
      </c>
      <c r="B53" s="10"/>
      <c r="C53" s="25">
        <v>96</v>
      </c>
      <c r="D53" s="31"/>
    </row>
    <row r="54" spans="1:4" ht="15" customHeight="1" x14ac:dyDescent="0.25">
      <c r="A54" s="24" t="s">
        <v>116</v>
      </c>
      <c r="B54" s="10"/>
      <c r="C54" s="28">
        <v>1700</v>
      </c>
      <c r="D54" s="32"/>
    </row>
    <row r="55" spans="1:4" ht="15" customHeight="1" x14ac:dyDescent="0.25">
      <c r="A55" s="24" t="s">
        <v>117</v>
      </c>
      <c r="B55" s="10"/>
      <c r="C55" s="28">
        <v>1510</v>
      </c>
      <c r="D55" s="32"/>
    </row>
    <row r="56" spans="1:4" ht="15" customHeight="1" x14ac:dyDescent="0.25">
      <c r="A56" s="24" t="s">
        <v>118</v>
      </c>
      <c r="B56" s="10"/>
      <c r="C56" s="28">
        <v>1400</v>
      </c>
      <c r="D56" s="32"/>
    </row>
    <row r="57" spans="1:4" ht="15" customHeight="1" x14ac:dyDescent="0.25">
      <c r="A57" s="24" t="s">
        <v>119</v>
      </c>
      <c r="B57" s="10"/>
      <c r="C57" s="25">
        <v>930</v>
      </c>
      <c r="D57" s="31"/>
    </row>
    <row r="58" spans="1:4" ht="15" customHeight="1" x14ac:dyDescent="0.25">
      <c r="A58" s="24" t="s">
        <v>120</v>
      </c>
      <c r="B58" s="10"/>
      <c r="C58" s="28">
        <v>1500</v>
      </c>
      <c r="D58" s="32"/>
    </row>
    <row r="59" spans="1:4" ht="15" customHeight="1" x14ac:dyDescent="0.25">
      <c r="A59" s="24" t="s">
        <v>121</v>
      </c>
      <c r="B59" s="10"/>
      <c r="C59" s="25">
        <v>520</v>
      </c>
      <c r="D59" s="31"/>
    </row>
    <row r="60" spans="1:4" ht="15" customHeight="1" x14ac:dyDescent="0.25">
      <c r="A60" s="24" t="s">
        <v>122</v>
      </c>
      <c r="B60" s="10"/>
      <c r="C60" s="25">
        <v>456</v>
      </c>
      <c r="D60" s="31"/>
    </row>
    <row r="61" spans="1:4" ht="15" customHeight="1" x14ac:dyDescent="0.25">
      <c r="A61" s="24" t="s">
        <v>123</v>
      </c>
      <c r="B61" s="10"/>
      <c r="C61" s="25">
        <v>900</v>
      </c>
      <c r="D61" s="31"/>
    </row>
    <row r="62" spans="1:4" ht="15" customHeight="1" x14ac:dyDescent="0.25">
      <c r="A62" s="24" t="s">
        <v>124</v>
      </c>
      <c r="B62" s="10"/>
      <c r="C62" s="25">
        <v>170</v>
      </c>
      <c r="D62" s="31"/>
    </row>
    <row r="63" spans="1:4" ht="15" customHeight="1" x14ac:dyDescent="0.25">
      <c r="A63" s="24" t="s">
        <v>125</v>
      </c>
      <c r="B63" s="10"/>
      <c r="C63" s="25">
        <v>115</v>
      </c>
      <c r="D63" s="31"/>
    </row>
    <row r="64" spans="1:4" ht="15" customHeight="1" x14ac:dyDescent="0.25">
      <c r="A64" s="24" t="s">
        <v>126</v>
      </c>
      <c r="B64" s="10"/>
      <c r="C64" s="25">
        <v>140</v>
      </c>
      <c r="D64" s="31"/>
    </row>
    <row r="65" spans="1:4" ht="15" customHeight="1" x14ac:dyDescent="0.25">
      <c r="A65" s="24" t="s">
        <v>127</v>
      </c>
      <c r="B65" s="10"/>
      <c r="C65" s="25">
        <v>82</v>
      </c>
      <c r="D65" s="31"/>
    </row>
    <row r="66" spans="1:4" ht="15" customHeight="1" x14ac:dyDescent="0.25">
      <c r="A66" s="24" t="s">
        <v>128</v>
      </c>
      <c r="B66" s="10"/>
      <c r="C66" s="25">
        <v>120</v>
      </c>
      <c r="D66" s="31"/>
    </row>
    <row r="67" spans="1:4" ht="15" customHeight="1" x14ac:dyDescent="0.25">
      <c r="A67" s="24" t="s">
        <v>129</v>
      </c>
      <c r="B67" s="10"/>
      <c r="C67" s="25">
        <v>180</v>
      </c>
      <c r="D67" s="31"/>
    </row>
    <row r="68" spans="1:4" ht="15" customHeight="1" x14ac:dyDescent="0.25">
      <c r="A68" s="24" t="s">
        <v>130</v>
      </c>
      <c r="B68" s="10"/>
      <c r="C68" s="25">
        <v>310</v>
      </c>
      <c r="D68" s="31"/>
    </row>
    <row r="69" spans="1:4" ht="15" customHeight="1" x14ac:dyDescent="0.25">
      <c r="A69" s="24" t="s">
        <v>131</v>
      </c>
      <c r="B69" s="10"/>
      <c r="C69" s="25">
        <v>630</v>
      </c>
      <c r="D69" s="31"/>
    </row>
    <row r="70" spans="1:4" ht="15" customHeight="1" x14ac:dyDescent="0.25">
      <c r="A70" s="24" t="s">
        <v>132</v>
      </c>
      <c r="B70" s="10"/>
      <c r="C70" s="25">
        <v>182</v>
      </c>
      <c r="D70" s="31"/>
    </row>
    <row r="71" spans="1:4" ht="15" customHeight="1" x14ac:dyDescent="0.25">
      <c r="A71" s="24" t="s">
        <v>133</v>
      </c>
      <c r="B71" s="10"/>
      <c r="C71" s="25">
        <v>840</v>
      </c>
      <c r="D71" s="31"/>
    </row>
    <row r="72" spans="1:4" ht="15" customHeight="1" x14ac:dyDescent="0.25">
      <c r="A72" s="24" t="s">
        <v>134</v>
      </c>
      <c r="B72" s="10"/>
      <c r="C72" s="28">
        <v>3400</v>
      </c>
      <c r="D72" s="32"/>
    </row>
    <row r="73" spans="1:4" ht="15" customHeight="1" x14ac:dyDescent="0.25">
      <c r="A73" s="24" t="s">
        <v>135</v>
      </c>
      <c r="B73" s="10"/>
      <c r="C73" s="28">
        <v>2160</v>
      </c>
      <c r="D73" s="32"/>
    </row>
    <row r="74" spans="1:4" ht="15" customHeight="1" x14ac:dyDescent="0.25">
      <c r="A74" s="24" t="s">
        <v>136</v>
      </c>
      <c r="B74" s="10"/>
      <c r="C74" s="25">
        <v>150</v>
      </c>
      <c r="D74" s="31"/>
    </row>
    <row r="75" spans="1:4" ht="15" customHeight="1" x14ac:dyDescent="0.25">
      <c r="A75" s="24" t="s">
        <v>137</v>
      </c>
      <c r="B75" s="10"/>
      <c r="C75" s="25">
        <v>90</v>
      </c>
      <c r="D75" s="31"/>
    </row>
    <row r="76" spans="1:4" ht="15" customHeight="1" x14ac:dyDescent="0.25">
      <c r="A76" s="24" t="s">
        <v>138</v>
      </c>
      <c r="B76" s="10"/>
      <c r="C76" s="25">
        <v>22.5</v>
      </c>
      <c r="D76" s="31"/>
    </row>
    <row r="77" spans="1:4" ht="15" customHeight="1" x14ac:dyDescent="0.25">
      <c r="A77" s="24" t="s">
        <v>139</v>
      </c>
      <c r="B77" s="10"/>
      <c r="C77" s="25">
        <v>27.5</v>
      </c>
      <c r="D77" s="31"/>
    </row>
    <row r="78" spans="1:4" ht="15" customHeight="1" x14ac:dyDescent="0.25">
      <c r="A78" s="24" t="s">
        <v>140</v>
      </c>
      <c r="B78" s="10"/>
      <c r="C78" s="25">
        <v>220</v>
      </c>
      <c r="D78" s="31"/>
    </row>
    <row r="79" spans="1:4" ht="15" customHeight="1" x14ac:dyDescent="0.25">
      <c r="A79" s="24" t="s">
        <v>141</v>
      </c>
      <c r="B79" s="10"/>
      <c r="C79" s="25">
        <v>180</v>
      </c>
      <c r="D79" s="31"/>
    </row>
    <row r="80" spans="1:4" ht="15" customHeight="1" x14ac:dyDescent="0.25">
      <c r="A80" s="24" t="s">
        <v>142</v>
      </c>
      <c r="B80" s="10"/>
      <c r="C80" s="25">
        <v>280</v>
      </c>
      <c r="D80" s="31"/>
    </row>
    <row r="81" spans="1:4" ht="15" customHeight="1" x14ac:dyDescent="0.25">
      <c r="A81" s="24" t="s">
        <v>143</v>
      </c>
      <c r="B81" s="10"/>
      <c r="C81" s="25">
        <v>370</v>
      </c>
      <c r="D81" s="31"/>
    </row>
    <row r="82" spans="1:4" ht="15" customHeight="1" x14ac:dyDescent="0.25">
      <c r="A82" s="24" t="s">
        <v>144</v>
      </c>
      <c r="B82" s="10"/>
      <c r="C82" s="25">
        <v>184</v>
      </c>
      <c r="D82" s="31"/>
    </row>
    <row r="83" spans="1:4" ht="15" customHeight="1" x14ac:dyDescent="0.25">
      <c r="A83" s="24" t="s">
        <v>145</v>
      </c>
      <c r="B83" s="10"/>
      <c r="C83" s="25">
        <v>735</v>
      </c>
      <c r="D83" s="31"/>
    </row>
    <row r="84" spans="1:4" ht="15" customHeight="1" x14ac:dyDescent="0.25">
      <c r="A84" s="24" t="s">
        <v>146</v>
      </c>
      <c r="B84" s="10"/>
      <c r="C84" s="25">
        <v>135</v>
      </c>
      <c r="D84" s="31"/>
    </row>
    <row r="85" spans="1:4" ht="15" customHeight="1" x14ac:dyDescent="0.25">
      <c r="A85" s="24" t="s">
        <v>147</v>
      </c>
      <c r="B85" s="10"/>
      <c r="C85" s="25">
        <v>240</v>
      </c>
      <c r="D85" s="31"/>
    </row>
    <row r="86" spans="1:4" ht="15" customHeight="1" x14ac:dyDescent="0.25">
      <c r="A86" s="24" t="s">
        <v>148</v>
      </c>
      <c r="B86" s="10"/>
      <c r="C86" s="28">
        <v>6850</v>
      </c>
      <c r="D86" s="32"/>
    </row>
    <row r="87" spans="1:4" ht="15" customHeight="1" x14ac:dyDescent="0.25">
      <c r="A87" s="24" t="s">
        <v>149</v>
      </c>
      <c r="B87" s="10"/>
      <c r="C87" s="25">
        <v>750</v>
      </c>
      <c r="D87" s="31"/>
    </row>
    <row r="88" spans="1:4" ht="15" customHeight="1" x14ac:dyDescent="0.25">
      <c r="A88" s="24" t="s">
        <v>150</v>
      </c>
      <c r="B88" s="10"/>
      <c r="C88" s="25">
        <v>300</v>
      </c>
      <c r="D88" s="31"/>
    </row>
    <row r="89" spans="1:4" ht="15" customHeight="1" x14ac:dyDescent="0.25">
      <c r="A89" s="24" t="s">
        <v>151</v>
      </c>
      <c r="B89" s="10"/>
      <c r="C89" s="25">
        <v>840</v>
      </c>
      <c r="D89" s="31"/>
    </row>
    <row r="90" spans="1:4" ht="15" customHeight="1" x14ac:dyDescent="0.25">
      <c r="A90" s="24" t="s">
        <v>152</v>
      </c>
      <c r="B90" s="10"/>
      <c r="C90" s="25">
        <v>510</v>
      </c>
      <c r="D90" s="31"/>
    </row>
    <row r="91" spans="1:4" ht="15" customHeight="1" x14ac:dyDescent="0.25">
      <c r="A91" s="24" t="s">
        <v>153</v>
      </c>
      <c r="B91" s="10"/>
      <c r="C91" s="25">
        <v>310</v>
      </c>
      <c r="D91" s="31"/>
    </row>
    <row r="92" spans="1:4" ht="15" customHeight="1" x14ac:dyDescent="0.25">
      <c r="A92" s="24" t="s">
        <v>154</v>
      </c>
      <c r="B92" s="10"/>
      <c r="C92" s="25">
        <v>292</v>
      </c>
      <c r="D92" s="31"/>
    </row>
    <row r="93" spans="1:4" ht="15" customHeight="1" x14ac:dyDescent="0.25">
      <c r="A93" s="24" t="s">
        <v>155</v>
      </c>
      <c r="B93" s="10"/>
      <c r="C93" s="25">
        <v>54</v>
      </c>
      <c r="D93" s="31"/>
    </row>
    <row r="94" spans="1:4" ht="14.45" customHeight="1" x14ac:dyDescent="0.25">
      <c r="A94" s="24" t="s">
        <v>156</v>
      </c>
      <c r="B94" s="10"/>
      <c r="C94" s="25">
        <v>230</v>
      </c>
      <c r="D94" s="31"/>
    </row>
    <row r="95" spans="1:4" x14ac:dyDescent="0.25">
      <c r="A95" s="37" t="s">
        <v>13</v>
      </c>
      <c r="B95" s="37"/>
      <c r="C95" s="16">
        <v>0</v>
      </c>
    </row>
    <row r="96" spans="1:4" x14ac:dyDescent="0.25">
      <c r="A96" s="40" t="s">
        <v>14</v>
      </c>
      <c r="B96" s="40"/>
      <c r="C96" s="14">
        <f>C97+C98+C99</f>
        <v>166230</v>
      </c>
    </row>
    <row r="97" spans="1:5" x14ac:dyDescent="0.25">
      <c r="A97" s="40" t="s">
        <v>84</v>
      </c>
      <c r="B97" s="40"/>
      <c r="C97" s="29">
        <v>89300</v>
      </c>
    </row>
    <row r="98" spans="1:5" x14ac:dyDescent="0.25">
      <c r="A98" s="40" t="s">
        <v>85</v>
      </c>
      <c r="B98" s="40"/>
      <c r="C98" s="29">
        <v>43600</v>
      </c>
    </row>
    <row r="99" spans="1:5" x14ac:dyDescent="0.25">
      <c r="A99" s="40" t="s">
        <v>159</v>
      </c>
      <c r="B99" s="40"/>
      <c r="C99" s="29">
        <v>33330</v>
      </c>
    </row>
    <row r="100" spans="1:5" ht="14.25" customHeight="1" x14ac:dyDescent="0.25">
      <c r="A100" s="42" t="s">
        <v>15</v>
      </c>
      <c r="B100" s="42"/>
      <c r="C100" s="15">
        <f>C101+C102+C103+C176+C177+C178+C179+C180+C181+C182+C183+C184+C185+C189+C190+C191+C194</f>
        <v>2538231.8200000003</v>
      </c>
    </row>
    <row r="101" spans="1:5" x14ac:dyDescent="0.25">
      <c r="A101" s="37" t="s">
        <v>16</v>
      </c>
      <c r="B101" s="37"/>
      <c r="C101" s="11">
        <v>918879.78</v>
      </c>
    </row>
    <row r="102" spans="1:5" x14ac:dyDescent="0.25">
      <c r="A102" s="37" t="s">
        <v>17</v>
      </c>
      <c r="B102" s="37"/>
      <c r="C102" s="11">
        <v>192964.75</v>
      </c>
    </row>
    <row r="103" spans="1:5" x14ac:dyDescent="0.25">
      <c r="A103" s="37" t="s">
        <v>18</v>
      </c>
      <c r="B103" s="37"/>
      <c r="C103" s="5">
        <f>SUM(C104:C175)</f>
        <v>329837.42000000004</v>
      </c>
    </row>
    <row r="104" spans="1:5" x14ac:dyDescent="0.25">
      <c r="A104" s="30" t="s">
        <v>232</v>
      </c>
      <c r="B104" s="30"/>
      <c r="C104" s="3">
        <v>154100</v>
      </c>
    </row>
    <row r="105" spans="1:5" ht="16.5" customHeight="1" x14ac:dyDescent="0.25">
      <c r="A105" s="24" t="s">
        <v>160</v>
      </c>
      <c r="B105" s="22"/>
      <c r="C105" s="25">
        <v>350</v>
      </c>
      <c r="D105" s="33"/>
      <c r="E105" s="1"/>
    </row>
    <row r="106" spans="1:5" ht="16.5" customHeight="1" x14ac:dyDescent="0.25">
      <c r="A106" s="24" t="s">
        <v>80</v>
      </c>
      <c r="B106" s="22"/>
      <c r="C106" s="25">
        <v>424.98</v>
      </c>
      <c r="D106" s="34"/>
      <c r="E106" s="2"/>
    </row>
    <row r="107" spans="1:5" ht="15" customHeight="1" x14ac:dyDescent="0.25">
      <c r="A107" s="24" t="s">
        <v>161</v>
      </c>
      <c r="B107" s="22"/>
      <c r="C107" s="28">
        <v>1274.94</v>
      </c>
      <c r="D107" s="35"/>
      <c r="E107" s="2"/>
    </row>
    <row r="108" spans="1:5" ht="15.75" customHeight="1" x14ac:dyDescent="0.25">
      <c r="A108" s="24" t="s">
        <v>162</v>
      </c>
      <c r="B108" s="22"/>
      <c r="C108" s="25">
        <v>587.88</v>
      </c>
      <c r="D108" s="34"/>
      <c r="E108" s="2"/>
    </row>
    <row r="109" spans="1:5" ht="14.25" customHeight="1" x14ac:dyDescent="0.25">
      <c r="A109" s="24" t="s">
        <v>163</v>
      </c>
      <c r="B109" s="22"/>
      <c r="C109" s="25">
        <v>509.12</v>
      </c>
      <c r="D109" s="34"/>
      <c r="E109" s="2"/>
    </row>
    <row r="110" spans="1:5" ht="13.5" customHeight="1" x14ac:dyDescent="0.25">
      <c r="A110" s="24" t="s">
        <v>164</v>
      </c>
      <c r="B110" s="22"/>
      <c r="C110" s="28">
        <v>2085</v>
      </c>
      <c r="D110" s="35"/>
      <c r="E110" s="2"/>
    </row>
    <row r="111" spans="1:5" ht="14.25" customHeight="1" x14ac:dyDescent="0.25">
      <c r="A111" s="24" t="s">
        <v>161</v>
      </c>
      <c r="B111" s="22"/>
      <c r="C111" s="28">
        <v>2974.86</v>
      </c>
      <c r="D111" s="35"/>
      <c r="E111" s="2"/>
    </row>
    <row r="112" spans="1:5" ht="14.25" customHeight="1" x14ac:dyDescent="0.25">
      <c r="A112" s="24" t="s">
        <v>165</v>
      </c>
      <c r="B112" s="22"/>
      <c r="C112" s="25">
        <v>424.98</v>
      </c>
      <c r="D112" s="34"/>
      <c r="E112" s="2"/>
    </row>
    <row r="113" spans="1:5" ht="16.5" customHeight="1" x14ac:dyDescent="0.25">
      <c r="A113" s="24" t="s">
        <v>166</v>
      </c>
      <c r="B113" s="22"/>
      <c r="C113" s="25">
        <v>312</v>
      </c>
      <c r="D113" s="34"/>
      <c r="E113" s="2"/>
    </row>
    <row r="114" spans="1:5" ht="15.75" customHeight="1" x14ac:dyDescent="0.25">
      <c r="A114" s="24" t="s">
        <v>167</v>
      </c>
      <c r="B114" s="22"/>
      <c r="C114" s="25">
        <v>80.400000000000006</v>
      </c>
      <c r="D114" s="34"/>
      <c r="E114" s="2"/>
    </row>
    <row r="115" spans="1:5" ht="16.5" customHeight="1" x14ac:dyDescent="0.25">
      <c r="A115" s="24" t="s">
        <v>168</v>
      </c>
      <c r="B115" s="22"/>
      <c r="C115" s="25">
        <v>166</v>
      </c>
      <c r="D115" s="34"/>
      <c r="E115" s="2"/>
    </row>
    <row r="116" spans="1:5" ht="15" customHeight="1" x14ac:dyDescent="0.25">
      <c r="A116" s="24" t="s">
        <v>169</v>
      </c>
      <c r="B116" s="22"/>
      <c r="C116" s="28">
        <v>5430</v>
      </c>
      <c r="D116" s="35"/>
      <c r="E116" s="2"/>
    </row>
    <row r="117" spans="1:5" ht="16.5" customHeight="1" x14ac:dyDescent="0.25">
      <c r="A117" s="24" t="s">
        <v>170</v>
      </c>
      <c r="B117" s="22"/>
      <c r="C117" s="28">
        <v>8610</v>
      </c>
      <c r="D117" s="35"/>
      <c r="E117" s="2"/>
    </row>
    <row r="118" spans="1:5" ht="13.5" customHeight="1" x14ac:dyDescent="0.25">
      <c r="A118" s="24" t="s">
        <v>171</v>
      </c>
      <c r="B118" s="22"/>
      <c r="C118" s="25">
        <v>144</v>
      </c>
      <c r="D118" s="34"/>
      <c r="E118" s="2"/>
    </row>
    <row r="119" spans="1:5" ht="14.25" customHeight="1" x14ac:dyDescent="0.25">
      <c r="A119" s="24" t="s">
        <v>172</v>
      </c>
      <c r="B119" s="22"/>
      <c r="C119" s="28">
        <v>1720</v>
      </c>
      <c r="D119" s="35"/>
      <c r="E119" s="2"/>
    </row>
    <row r="120" spans="1:5" ht="15" customHeight="1" x14ac:dyDescent="0.25">
      <c r="A120" s="24" t="s">
        <v>173</v>
      </c>
      <c r="B120" s="22"/>
      <c r="C120" s="25">
        <v>410</v>
      </c>
      <c r="D120" s="34"/>
      <c r="E120" s="2"/>
    </row>
    <row r="121" spans="1:5" ht="16.5" customHeight="1" x14ac:dyDescent="0.25">
      <c r="A121" s="24" t="s">
        <v>174</v>
      </c>
      <c r="B121" s="22"/>
      <c r="C121" s="25">
        <v>220</v>
      </c>
      <c r="D121" s="34"/>
      <c r="E121" s="2"/>
    </row>
    <row r="122" spans="1:5" ht="15" customHeight="1" x14ac:dyDescent="0.25">
      <c r="A122" s="24" t="s">
        <v>175</v>
      </c>
      <c r="B122" s="22"/>
      <c r="C122" s="25">
        <v>136</v>
      </c>
      <c r="D122" s="34"/>
      <c r="E122" s="2"/>
    </row>
    <row r="123" spans="1:5" ht="16.5" customHeight="1" x14ac:dyDescent="0.25">
      <c r="A123" s="24" t="s">
        <v>176</v>
      </c>
      <c r="B123" s="22"/>
      <c r="C123" s="28">
        <v>1885</v>
      </c>
      <c r="D123" s="35"/>
      <c r="E123" s="2"/>
    </row>
    <row r="124" spans="1:5" ht="13.5" customHeight="1" x14ac:dyDescent="0.25">
      <c r="A124" s="24" t="s">
        <v>177</v>
      </c>
      <c r="B124" s="22"/>
      <c r="C124" s="28">
        <v>1350</v>
      </c>
      <c r="D124" s="35"/>
      <c r="E124" s="2"/>
    </row>
    <row r="125" spans="1:5" ht="14.25" customHeight="1" x14ac:dyDescent="0.25">
      <c r="A125" s="24" t="s">
        <v>178</v>
      </c>
      <c r="B125" s="22"/>
      <c r="C125" s="28">
        <v>1098.0999999999999</v>
      </c>
      <c r="D125" s="35"/>
      <c r="E125" s="2"/>
    </row>
    <row r="126" spans="1:5" ht="14.25" customHeight="1" x14ac:dyDescent="0.25">
      <c r="A126" s="24" t="s">
        <v>179</v>
      </c>
      <c r="B126" s="22"/>
      <c r="C126" s="25">
        <v>180</v>
      </c>
      <c r="D126" s="34"/>
      <c r="E126" s="2"/>
    </row>
    <row r="127" spans="1:5" ht="14.25" customHeight="1" x14ac:dyDescent="0.25">
      <c r="A127" s="24" t="s">
        <v>180</v>
      </c>
      <c r="B127" s="22"/>
      <c r="C127" s="28">
        <v>1080</v>
      </c>
      <c r="D127" s="35"/>
      <c r="E127" s="2"/>
    </row>
    <row r="128" spans="1:5" ht="14.25" customHeight="1" x14ac:dyDescent="0.25">
      <c r="A128" s="24" t="s">
        <v>181</v>
      </c>
      <c r="B128" s="22"/>
      <c r="C128" s="28">
        <v>1148</v>
      </c>
      <c r="D128" s="35"/>
      <c r="E128" s="2"/>
    </row>
    <row r="129" spans="1:5" ht="16.5" customHeight="1" x14ac:dyDescent="0.25">
      <c r="A129" s="24" t="s">
        <v>182</v>
      </c>
      <c r="B129" s="22"/>
      <c r="C129" s="28">
        <v>1148</v>
      </c>
      <c r="D129" s="35"/>
      <c r="E129" s="2"/>
    </row>
    <row r="130" spans="1:5" ht="15.75" customHeight="1" x14ac:dyDescent="0.25">
      <c r="A130" s="24" t="s">
        <v>183</v>
      </c>
      <c r="B130" s="22"/>
      <c r="C130" s="28">
        <v>1556</v>
      </c>
      <c r="D130" s="35"/>
      <c r="E130" s="2"/>
    </row>
    <row r="131" spans="1:5" ht="16.5" customHeight="1" x14ac:dyDescent="0.25">
      <c r="A131" s="24" t="s">
        <v>184</v>
      </c>
      <c r="B131" s="22"/>
      <c r="C131" s="25">
        <v>32</v>
      </c>
      <c r="D131" s="34"/>
      <c r="E131" s="2"/>
    </row>
    <row r="132" spans="1:5" ht="15" customHeight="1" x14ac:dyDescent="0.25">
      <c r="A132" s="24" t="s">
        <v>185</v>
      </c>
      <c r="B132" s="22"/>
      <c r="C132" s="25">
        <v>32</v>
      </c>
      <c r="D132" s="34"/>
      <c r="E132" s="2"/>
    </row>
    <row r="133" spans="1:5" ht="16.5" customHeight="1" x14ac:dyDescent="0.25">
      <c r="A133" s="24" t="s">
        <v>186</v>
      </c>
      <c r="B133" s="22"/>
      <c r="C133" s="28">
        <v>1190</v>
      </c>
      <c r="D133" s="35"/>
      <c r="E133" s="2"/>
    </row>
    <row r="134" spans="1:5" ht="13.5" customHeight="1" x14ac:dyDescent="0.25">
      <c r="A134" s="24" t="s">
        <v>187</v>
      </c>
      <c r="B134" s="22"/>
      <c r="C134" s="25">
        <v>138</v>
      </c>
      <c r="D134" s="34"/>
      <c r="E134" s="2"/>
    </row>
    <row r="135" spans="1:5" ht="14.25" customHeight="1" x14ac:dyDescent="0.25">
      <c r="A135" s="24" t="s">
        <v>188</v>
      </c>
      <c r="B135" s="22"/>
      <c r="C135" s="25">
        <v>96</v>
      </c>
      <c r="D135" s="34"/>
      <c r="E135" s="2"/>
    </row>
    <row r="136" spans="1:5" ht="15" customHeight="1" x14ac:dyDescent="0.25">
      <c r="A136" s="24" t="s">
        <v>189</v>
      </c>
      <c r="B136" s="22"/>
      <c r="C136" s="25">
        <v>208</v>
      </c>
      <c r="D136" s="34"/>
      <c r="E136" s="2"/>
    </row>
    <row r="137" spans="1:5" ht="16.5" customHeight="1" x14ac:dyDescent="0.25">
      <c r="A137" s="24" t="s">
        <v>190</v>
      </c>
      <c r="B137" s="22"/>
      <c r="C137" s="25">
        <v>52</v>
      </c>
      <c r="D137" s="34"/>
      <c r="E137" s="2"/>
    </row>
    <row r="138" spans="1:5" ht="15" customHeight="1" x14ac:dyDescent="0.25">
      <c r="A138" s="24" t="s">
        <v>191</v>
      </c>
      <c r="B138" s="22"/>
      <c r="C138" s="25">
        <v>150</v>
      </c>
      <c r="D138" s="34"/>
      <c r="E138" s="2"/>
    </row>
    <row r="139" spans="1:5" ht="16.5" customHeight="1" x14ac:dyDescent="0.25">
      <c r="A139" s="24" t="s">
        <v>192</v>
      </c>
      <c r="B139" s="22"/>
      <c r="C139" s="28">
        <v>2067</v>
      </c>
      <c r="D139" s="35"/>
      <c r="E139" s="2"/>
    </row>
    <row r="140" spans="1:5" ht="13.5" customHeight="1" x14ac:dyDescent="0.25">
      <c r="A140" s="24" t="s">
        <v>193</v>
      </c>
      <c r="B140" s="22"/>
      <c r="C140" s="25">
        <v>80</v>
      </c>
      <c r="D140" s="34"/>
      <c r="E140" s="2"/>
    </row>
    <row r="141" spans="1:5" ht="14.25" customHeight="1" x14ac:dyDescent="0.25">
      <c r="A141" s="24" t="s">
        <v>194</v>
      </c>
      <c r="B141" s="22"/>
      <c r="C141" s="28">
        <v>14757</v>
      </c>
      <c r="D141" s="35"/>
      <c r="E141" s="2"/>
    </row>
    <row r="142" spans="1:5" ht="14.25" customHeight="1" x14ac:dyDescent="0.25">
      <c r="A142" s="24" t="s">
        <v>195</v>
      </c>
      <c r="B142" s="22"/>
      <c r="C142" s="25">
        <v>62</v>
      </c>
      <c r="D142" s="34"/>
      <c r="E142" s="2"/>
    </row>
    <row r="143" spans="1:5" ht="14.25" customHeight="1" x14ac:dyDescent="0.25">
      <c r="A143" s="24" t="s">
        <v>196</v>
      </c>
      <c r="B143" s="22"/>
      <c r="C143" s="28">
        <v>2345</v>
      </c>
      <c r="D143" s="35"/>
      <c r="E143" s="2"/>
    </row>
    <row r="144" spans="1:5" ht="14.25" customHeight="1" x14ac:dyDescent="0.25">
      <c r="A144" s="24" t="s">
        <v>197</v>
      </c>
      <c r="B144" s="22"/>
      <c r="C144" s="25">
        <v>850</v>
      </c>
      <c r="D144" s="34"/>
      <c r="E144" s="2"/>
    </row>
    <row r="145" spans="1:5" ht="16.5" customHeight="1" x14ac:dyDescent="0.25">
      <c r="A145" s="24" t="s">
        <v>198</v>
      </c>
      <c r="B145" s="22"/>
      <c r="C145" s="28">
        <v>8340</v>
      </c>
      <c r="D145" s="35"/>
      <c r="E145" s="2"/>
    </row>
    <row r="146" spans="1:5" ht="15.75" customHeight="1" x14ac:dyDescent="0.25">
      <c r="A146" s="24" t="s">
        <v>199</v>
      </c>
      <c r="B146" s="22"/>
      <c r="C146" s="28">
        <v>2320</v>
      </c>
      <c r="D146" s="35"/>
      <c r="E146" s="2"/>
    </row>
    <row r="147" spans="1:5" ht="16.5" customHeight="1" x14ac:dyDescent="0.25">
      <c r="A147" s="24" t="s">
        <v>200</v>
      </c>
      <c r="B147" s="22"/>
      <c r="C147" s="25">
        <v>432</v>
      </c>
      <c r="D147" s="34"/>
      <c r="E147" s="2"/>
    </row>
    <row r="148" spans="1:5" ht="15" customHeight="1" x14ac:dyDescent="0.25">
      <c r="A148" s="24" t="s">
        <v>201</v>
      </c>
      <c r="B148" s="22"/>
      <c r="C148" s="25">
        <v>118.8</v>
      </c>
      <c r="D148" s="34"/>
      <c r="E148" s="2"/>
    </row>
    <row r="149" spans="1:5" ht="16.5" customHeight="1" x14ac:dyDescent="0.25">
      <c r="A149" s="24" t="s">
        <v>202</v>
      </c>
      <c r="B149" s="22"/>
      <c r="C149" s="28">
        <v>1900</v>
      </c>
      <c r="D149" s="35"/>
      <c r="E149" s="2"/>
    </row>
    <row r="150" spans="1:5" ht="13.5" customHeight="1" x14ac:dyDescent="0.25">
      <c r="A150" s="24" t="s">
        <v>203</v>
      </c>
      <c r="B150" s="22"/>
      <c r="C150" s="25">
        <v>849.96</v>
      </c>
      <c r="D150" s="34"/>
      <c r="E150" s="2"/>
    </row>
    <row r="151" spans="1:5" ht="14.25" customHeight="1" x14ac:dyDescent="0.25">
      <c r="A151" s="24" t="s">
        <v>204</v>
      </c>
      <c r="B151" s="22"/>
      <c r="C151" s="25">
        <v>370</v>
      </c>
      <c r="D151" s="34"/>
      <c r="E151" s="2"/>
    </row>
    <row r="152" spans="1:5" ht="15" customHeight="1" x14ac:dyDescent="0.25">
      <c r="A152" s="24" t="s">
        <v>205</v>
      </c>
      <c r="B152" s="22"/>
      <c r="C152" s="28">
        <v>1323</v>
      </c>
      <c r="D152" s="35"/>
      <c r="E152" s="2"/>
    </row>
    <row r="153" spans="1:5" ht="16.5" customHeight="1" x14ac:dyDescent="0.25">
      <c r="A153" s="24" t="s">
        <v>206</v>
      </c>
      <c r="B153" s="22"/>
      <c r="C153" s="25">
        <v>550.79999999999995</v>
      </c>
      <c r="D153" s="34"/>
      <c r="E153" s="2"/>
    </row>
    <row r="154" spans="1:5" ht="16.5" customHeight="1" x14ac:dyDescent="0.25">
      <c r="A154" s="24" t="s">
        <v>207</v>
      </c>
      <c r="B154" s="22"/>
      <c r="C154" s="25">
        <v>324</v>
      </c>
      <c r="D154" s="34"/>
      <c r="E154" s="2"/>
    </row>
    <row r="155" spans="1:5" ht="13.5" customHeight="1" x14ac:dyDescent="0.25">
      <c r="A155" s="24" t="s">
        <v>208</v>
      </c>
      <c r="B155" s="22"/>
      <c r="C155" s="28">
        <v>11420</v>
      </c>
      <c r="D155" s="35"/>
      <c r="E155" s="2"/>
    </row>
    <row r="156" spans="1:5" ht="14.25" customHeight="1" x14ac:dyDescent="0.25">
      <c r="A156" s="24" t="s">
        <v>209</v>
      </c>
      <c r="B156" s="22"/>
      <c r="C156" s="28">
        <v>2960</v>
      </c>
      <c r="D156" s="35"/>
      <c r="E156" s="2"/>
    </row>
    <row r="157" spans="1:5" ht="14.25" customHeight="1" x14ac:dyDescent="0.25">
      <c r="A157" s="24" t="s">
        <v>210</v>
      </c>
      <c r="B157" s="22"/>
      <c r="C157" s="28">
        <v>2870</v>
      </c>
      <c r="D157" s="35"/>
      <c r="E157" s="2"/>
    </row>
    <row r="158" spans="1:5" ht="14.25" customHeight="1" x14ac:dyDescent="0.25">
      <c r="A158" s="24" t="s">
        <v>211</v>
      </c>
      <c r="B158" s="22"/>
      <c r="C158" s="28">
        <v>1077</v>
      </c>
      <c r="D158" s="35"/>
      <c r="E158" s="2"/>
    </row>
    <row r="159" spans="1:5" ht="14.25" customHeight="1" x14ac:dyDescent="0.25">
      <c r="A159" s="24" t="s">
        <v>212</v>
      </c>
      <c r="B159" s="22"/>
      <c r="C159" s="28">
        <v>3230</v>
      </c>
      <c r="D159" s="35"/>
      <c r="E159" s="2"/>
    </row>
    <row r="160" spans="1:5" ht="16.5" customHeight="1" x14ac:dyDescent="0.25">
      <c r="A160" s="24" t="s">
        <v>213</v>
      </c>
      <c r="B160" s="22"/>
      <c r="C160" s="28">
        <v>5751</v>
      </c>
      <c r="D160" s="35"/>
      <c r="E160" s="2"/>
    </row>
    <row r="161" spans="1:5" ht="15.75" customHeight="1" x14ac:dyDescent="0.25">
      <c r="A161" s="24" t="s">
        <v>214</v>
      </c>
      <c r="B161" s="22"/>
      <c r="C161" s="25">
        <v>391.92</v>
      </c>
      <c r="D161" s="34"/>
      <c r="E161" s="2"/>
    </row>
    <row r="162" spans="1:5" ht="16.5" customHeight="1" x14ac:dyDescent="0.25">
      <c r="A162" s="24" t="s">
        <v>203</v>
      </c>
      <c r="B162" s="22"/>
      <c r="C162" s="28">
        <v>2549.88</v>
      </c>
      <c r="D162" s="35"/>
      <c r="E162" s="2"/>
    </row>
    <row r="163" spans="1:5" ht="15" customHeight="1" x14ac:dyDescent="0.25">
      <c r="A163" s="24" t="s">
        <v>215</v>
      </c>
      <c r="B163" s="22"/>
      <c r="C163" s="25">
        <v>512</v>
      </c>
      <c r="D163" s="34"/>
      <c r="E163" s="2"/>
    </row>
    <row r="164" spans="1:5" ht="16.5" customHeight="1" x14ac:dyDescent="0.25">
      <c r="A164" s="24" t="s">
        <v>216</v>
      </c>
      <c r="B164" s="22"/>
      <c r="C164" s="25">
        <v>322</v>
      </c>
      <c r="D164" s="34"/>
      <c r="E164" s="2"/>
    </row>
    <row r="165" spans="1:5" ht="13.5" customHeight="1" x14ac:dyDescent="0.25">
      <c r="A165" s="24" t="s">
        <v>217</v>
      </c>
      <c r="B165" s="22"/>
      <c r="C165" s="25">
        <v>744</v>
      </c>
      <c r="D165" s="34"/>
      <c r="E165" s="2"/>
    </row>
    <row r="166" spans="1:5" ht="14.25" customHeight="1" x14ac:dyDescent="0.25">
      <c r="A166" s="24" t="s">
        <v>218</v>
      </c>
      <c r="B166" s="22"/>
      <c r="C166" s="25">
        <v>366</v>
      </c>
      <c r="D166" s="34"/>
      <c r="E166" s="2"/>
    </row>
    <row r="167" spans="1:5" ht="15" customHeight="1" x14ac:dyDescent="0.25">
      <c r="A167" s="24" t="s">
        <v>219</v>
      </c>
      <c r="B167" s="22"/>
      <c r="C167" s="25">
        <v>56</v>
      </c>
      <c r="D167" s="34"/>
      <c r="E167" s="2"/>
    </row>
    <row r="168" spans="1:5" ht="15" customHeight="1" x14ac:dyDescent="0.25">
      <c r="A168" s="24" t="s">
        <v>220</v>
      </c>
      <c r="B168" s="22"/>
      <c r="C168" s="28">
        <v>34771.14</v>
      </c>
      <c r="D168" s="35"/>
      <c r="E168" s="2"/>
    </row>
    <row r="169" spans="1:5" ht="16.5" customHeight="1" x14ac:dyDescent="0.25">
      <c r="A169" s="24" t="s">
        <v>221</v>
      </c>
      <c r="B169" s="22"/>
      <c r="C169" s="28">
        <v>3251</v>
      </c>
      <c r="D169" s="35"/>
      <c r="E169" s="2"/>
    </row>
    <row r="170" spans="1:5" ht="13.5" customHeight="1" x14ac:dyDescent="0.25">
      <c r="A170" s="24" t="s">
        <v>222</v>
      </c>
      <c r="B170" s="22"/>
      <c r="C170" s="25">
        <v>146.63999999999999</v>
      </c>
      <c r="D170" s="34"/>
      <c r="E170" s="2"/>
    </row>
    <row r="171" spans="1:5" ht="14.25" customHeight="1" x14ac:dyDescent="0.25">
      <c r="A171" s="24" t="s">
        <v>223</v>
      </c>
      <c r="B171" s="22"/>
      <c r="C171" s="28">
        <v>6080</v>
      </c>
      <c r="D171" s="35"/>
      <c r="E171" s="2"/>
    </row>
    <row r="172" spans="1:5" ht="14.25" customHeight="1" x14ac:dyDescent="0.25">
      <c r="A172" s="24" t="s">
        <v>224</v>
      </c>
      <c r="B172" s="22"/>
      <c r="C172" s="28">
        <v>5591.52</v>
      </c>
      <c r="D172" s="35"/>
      <c r="E172" s="2"/>
    </row>
    <row r="173" spans="1:5" ht="14.25" customHeight="1" x14ac:dyDescent="0.25">
      <c r="A173" s="24" t="s">
        <v>225</v>
      </c>
      <c r="B173" s="22"/>
      <c r="C173" s="25">
        <v>241.17</v>
      </c>
      <c r="D173" s="34"/>
      <c r="E173" s="2"/>
    </row>
    <row r="174" spans="1:5" ht="13.5" customHeight="1" x14ac:dyDescent="0.25">
      <c r="A174" s="24" t="s">
        <v>226</v>
      </c>
      <c r="B174" s="22"/>
      <c r="C174" s="25">
        <v>73.33</v>
      </c>
      <c r="D174" s="34"/>
      <c r="E174" s="2"/>
    </row>
    <row r="175" spans="1:5" ht="14.25" customHeight="1" x14ac:dyDescent="0.25">
      <c r="A175" s="24" t="s">
        <v>227</v>
      </c>
      <c r="B175" s="22"/>
      <c r="C175" s="28">
        <v>19440</v>
      </c>
      <c r="D175" s="35"/>
      <c r="E175" s="2"/>
    </row>
    <row r="176" spans="1:5" x14ac:dyDescent="0.25">
      <c r="A176" s="37" t="s">
        <v>67</v>
      </c>
      <c r="B176" s="37"/>
      <c r="C176" s="11">
        <v>67771.08</v>
      </c>
    </row>
    <row r="177" spans="1:3" x14ac:dyDescent="0.25">
      <c r="A177" s="40" t="s">
        <v>68</v>
      </c>
      <c r="B177" s="40"/>
      <c r="C177" s="11">
        <v>0</v>
      </c>
    </row>
    <row r="178" spans="1:3" x14ac:dyDescent="0.25">
      <c r="A178" s="37" t="s">
        <v>69</v>
      </c>
      <c r="B178" s="37"/>
      <c r="C178" s="11">
        <v>0</v>
      </c>
    </row>
    <row r="179" spans="1:3" x14ac:dyDescent="0.25">
      <c r="A179" s="37" t="s">
        <v>70</v>
      </c>
      <c r="B179" s="37"/>
      <c r="C179" s="11">
        <v>0</v>
      </c>
    </row>
    <row r="180" spans="1:3" x14ac:dyDescent="0.25">
      <c r="A180" s="37" t="s">
        <v>72</v>
      </c>
      <c r="B180" s="37"/>
      <c r="C180" s="11">
        <v>21000</v>
      </c>
    </row>
    <row r="181" spans="1:3" x14ac:dyDescent="0.25">
      <c r="A181" s="37" t="s">
        <v>19</v>
      </c>
      <c r="B181" s="37"/>
      <c r="C181" s="11">
        <f>B8</f>
        <v>553254.19999999995</v>
      </c>
    </row>
    <row r="182" spans="1:3" x14ac:dyDescent="0.25">
      <c r="A182" s="37" t="s">
        <v>20</v>
      </c>
      <c r="B182" s="37"/>
      <c r="C182" s="11">
        <v>0</v>
      </c>
    </row>
    <row r="183" spans="1:3" x14ac:dyDescent="0.25">
      <c r="A183" s="37" t="s">
        <v>57</v>
      </c>
      <c r="B183" s="37"/>
      <c r="C183" s="11">
        <v>32248</v>
      </c>
    </row>
    <row r="184" spans="1:3" x14ac:dyDescent="0.25">
      <c r="A184" s="37" t="s">
        <v>58</v>
      </c>
      <c r="B184" s="37"/>
      <c r="C184" s="11">
        <v>0</v>
      </c>
    </row>
    <row r="185" spans="1:3" x14ac:dyDescent="0.25">
      <c r="A185" s="37" t="s">
        <v>42</v>
      </c>
      <c r="B185" s="37"/>
      <c r="C185" s="11">
        <f>C186+C187+C188</f>
        <v>0</v>
      </c>
    </row>
    <row r="186" spans="1:3" x14ac:dyDescent="0.25">
      <c r="A186" s="37" t="s">
        <v>43</v>
      </c>
      <c r="B186" s="37"/>
      <c r="C186" s="11">
        <v>0</v>
      </c>
    </row>
    <row r="187" spans="1:3" x14ac:dyDescent="0.25">
      <c r="A187" s="37" t="s">
        <v>45</v>
      </c>
      <c r="B187" s="37"/>
      <c r="C187" s="11">
        <v>0</v>
      </c>
    </row>
    <row r="188" spans="1:3" x14ac:dyDescent="0.25">
      <c r="A188" s="37" t="s">
        <v>44</v>
      </c>
      <c r="B188" s="37"/>
      <c r="C188" s="11">
        <v>0</v>
      </c>
    </row>
    <row r="189" spans="1:3" x14ac:dyDescent="0.25">
      <c r="A189" s="37" t="s">
        <v>21</v>
      </c>
      <c r="B189" s="37"/>
      <c r="C189" s="11">
        <v>0</v>
      </c>
    </row>
    <row r="190" spans="1:3" x14ac:dyDescent="0.25">
      <c r="A190" s="37" t="s">
        <v>22</v>
      </c>
      <c r="B190" s="37"/>
      <c r="C190" s="11">
        <v>0</v>
      </c>
    </row>
    <row r="191" spans="1:3" x14ac:dyDescent="0.25">
      <c r="A191" s="37" t="s">
        <v>41</v>
      </c>
      <c r="B191" s="37"/>
      <c r="C191" s="13">
        <f>C192+C193</f>
        <v>170104.46</v>
      </c>
    </row>
    <row r="192" spans="1:3" x14ac:dyDescent="0.25">
      <c r="A192" s="41" t="s">
        <v>231</v>
      </c>
      <c r="B192" s="41"/>
      <c r="C192" s="11">
        <v>153202</v>
      </c>
    </row>
    <row r="193" spans="1:4" x14ac:dyDescent="0.25">
      <c r="A193" s="39" t="s">
        <v>335</v>
      </c>
      <c r="B193" s="39"/>
      <c r="C193" s="27">
        <v>16902.46</v>
      </c>
    </row>
    <row r="194" spans="1:4" x14ac:dyDescent="0.25">
      <c r="A194" s="37" t="s">
        <v>47</v>
      </c>
      <c r="B194" s="37"/>
      <c r="C194" s="11">
        <f>C195+C197+C198+C199+C200+C201+C196</f>
        <v>252172.13</v>
      </c>
    </row>
    <row r="195" spans="1:4" x14ac:dyDescent="0.25">
      <c r="A195" s="37" t="s">
        <v>229</v>
      </c>
      <c r="B195" s="37"/>
      <c r="C195" s="11">
        <v>5148</v>
      </c>
    </row>
    <row r="196" spans="1:4" x14ac:dyDescent="0.25">
      <c r="A196" s="37" t="s">
        <v>230</v>
      </c>
      <c r="B196" s="37"/>
      <c r="C196" s="11">
        <v>13900</v>
      </c>
    </row>
    <row r="197" spans="1:4" x14ac:dyDescent="0.25">
      <c r="A197" s="40" t="s">
        <v>79</v>
      </c>
      <c r="B197" s="40"/>
      <c r="C197" s="11">
        <v>36000</v>
      </c>
    </row>
    <row r="198" spans="1:4" x14ac:dyDescent="0.25">
      <c r="A198" s="41" t="s">
        <v>82</v>
      </c>
      <c r="B198" s="41"/>
      <c r="C198" s="11">
        <v>64124.13</v>
      </c>
    </row>
    <row r="199" spans="1:4" x14ac:dyDescent="0.25">
      <c r="A199" s="41" t="s">
        <v>228</v>
      </c>
      <c r="B199" s="41"/>
      <c r="C199" s="11">
        <v>6400</v>
      </c>
    </row>
    <row r="200" spans="1:4" x14ac:dyDescent="0.25">
      <c r="A200" s="41" t="s">
        <v>77</v>
      </c>
      <c r="B200" s="41"/>
      <c r="C200" s="11">
        <v>44100</v>
      </c>
    </row>
    <row r="201" spans="1:4" x14ac:dyDescent="0.25">
      <c r="A201" s="41" t="s">
        <v>81</v>
      </c>
      <c r="B201" s="41"/>
      <c r="C201" s="11">
        <v>82500</v>
      </c>
    </row>
    <row r="202" spans="1:4" x14ac:dyDescent="0.25">
      <c r="A202" s="42" t="s">
        <v>23</v>
      </c>
      <c r="B202" s="42"/>
      <c r="C202" s="12">
        <f>C203+C204+C205+C308+C309+C313+C314+C317+C307</f>
        <v>3255592.84</v>
      </c>
    </row>
    <row r="203" spans="1:4" x14ac:dyDescent="0.25">
      <c r="A203" s="37" t="s">
        <v>24</v>
      </c>
      <c r="B203" s="37"/>
      <c r="C203" s="11">
        <v>1004190.48</v>
      </c>
    </row>
    <row r="204" spans="1:4" x14ac:dyDescent="0.25">
      <c r="A204" s="37" t="s">
        <v>25</v>
      </c>
      <c r="B204" s="37"/>
      <c r="C204" s="11">
        <v>210880</v>
      </c>
    </row>
    <row r="205" spans="1:4" x14ac:dyDescent="0.25">
      <c r="A205" s="37" t="s">
        <v>26</v>
      </c>
      <c r="B205" s="37"/>
      <c r="C205" s="5">
        <f>SUM(C206:C306)</f>
        <v>64782.770000000004</v>
      </c>
    </row>
    <row r="206" spans="1:4" ht="15" customHeight="1" x14ac:dyDescent="0.25">
      <c r="A206" s="24" t="s">
        <v>106</v>
      </c>
      <c r="B206" s="10"/>
      <c r="C206" s="25">
        <v>740</v>
      </c>
      <c r="D206" s="31"/>
    </row>
    <row r="207" spans="1:4" ht="17.100000000000001" customHeight="1" x14ac:dyDescent="0.25">
      <c r="A207" s="45" t="s">
        <v>233</v>
      </c>
      <c r="B207" s="46" t="s">
        <v>233</v>
      </c>
      <c r="C207" s="25">
        <v>165</v>
      </c>
      <c r="D207" s="31"/>
    </row>
    <row r="208" spans="1:4" ht="17.100000000000001" customHeight="1" x14ac:dyDescent="0.25">
      <c r="A208" s="24" t="s">
        <v>234</v>
      </c>
      <c r="B208" s="22"/>
      <c r="C208" s="25">
        <v>84</v>
      </c>
      <c r="D208" s="31"/>
    </row>
    <row r="209" spans="1:4" ht="17.100000000000001" customHeight="1" x14ac:dyDescent="0.25">
      <c r="A209" s="24" t="s">
        <v>235</v>
      </c>
      <c r="B209" s="22"/>
      <c r="C209" s="25">
        <v>156</v>
      </c>
      <c r="D209" s="31"/>
    </row>
    <row r="210" spans="1:4" ht="17.100000000000001" customHeight="1" x14ac:dyDescent="0.25">
      <c r="A210" s="24" t="s">
        <v>236</v>
      </c>
      <c r="B210" s="22"/>
      <c r="C210" s="25">
        <v>68</v>
      </c>
      <c r="D210" s="31"/>
    </row>
    <row r="211" spans="1:4" ht="17.100000000000001" customHeight="1" x14ac:dyDescent="0.25">
      <c r="A211" s="24" t="s">
        <v>237</v>
      </c>
      <c r="B211" s="22"/>
      <c r="C211" s="25">
        <v>984.55</v>
      </c>
      <c r="D211" s="31"/>
    </row>
    <row r="212" spans="1:4" ht="17.100000000000001" customHeight="1" x14ac:dyDescent="0.25">
      <c r="A212" s="24" t="s">
        <v>238</v>
      </c>
      <c r="B212" s="22"/>
      <c r="C212" s="25">
        <v>160</v>
      </c>
      <c r="D212" s="31"/>
    </row>
    <row r="213" spans="1:4" ht="17.100000000000001" customHeight="1" x14ac:dyDescent="0.25">
      <c r="A213" s="24" t="s">
        <v>239</v>
      </c>
      <c r="B213" s="22"/>
      <c r="C213" s="25">
        <v>268</v>
      </c>
      <c r="D213" s="31"/>
    </row>
    <row r="214" spans="1:4" ht="17.100000000000001" customHeight="1" x14ac:dyDescent="0.25">
      <c r="A214" s="24" t="s">
        <v>240</v>
      </c>
      <c r="B214" s="22"/>
      <c r="C214" s="25">
        <v>235</v>
      </c>
      <c r="D214" s="31"/>
    </row>
    <row r="215" spans="1:4" ht="17.100000000000001" customHeight="1" x14ac:dyDescent="0.25">
      <c r="A215" s="24" t="s">
        <v>241</v>
      </c>
      <c r="B215" s="22"/>
      <c r="C215" s="28">
        <v>1675</v>
      </c>
      <c r="D215" s="32"/>
    </row>
    <row r="216" spans="1:4" ht="17.100000000000001" customHeight="1" x14ac:dyDescent="0.25">
      <c r="A216" s="24" t="s">
        <v>331</v>
      </c>
      <c r="B216" s="22"/>
      <c r="C216" s="25">
        <v>39.6</v>
      </c>
      <c r="D216" s="31"/>
    </row>
    <row r="217" spans="1:4" ht="17.100000000000001" customHeight="1" x14ac:dyDescent="0.25">
      <c r="A217" s="24" t="s">
        <v>242</v>
      </c>
      <c r="B217" s="22"/>
      <c r="C217" s="25">
        <v>675</v>
      </c>
      <c r="D217" s="31"/>
    </row>
    <row r="218" spans="1:4" ht="17.100000000000001" customHeight="1" x14ac:dyDescent="0.25">
      <c r="A218" s="24" t="s">
        <v>243</v>
      </c>
      <c r="B218" s="22"/>
      <c r="C218" s="25">
        <v>115</v>
      </c>
      <c r="D218" s="31"/>
    </row>
    <row r="219" spans="1:4" ht="17.100000000000001" customHeight="1" x14ac:dyDescent="0.25">
      <c r="A219" s="24" t="s">
        <v>244</v>
      </c>
      <c r="B219" s="22"/>
      <c r="C219" s="28">
        <v>1328</v>
      </c>
      <c r="D219" s="32"/>
    </row>
    <row r="220" spans="1:4" ht="17.100000000000001" customHeight="1" x14ac:dyDescent="0.25">
      <c r="A220" s="24" t="s">
        <v>245</v>
      </c>
      <c r="B220" s="22"/>
      <c r="C220" s="25">
        <v>28.4</v>
      </c>
      <c r="D220" s="31"/>
    </row>
    <row r="221" spans="1:4" ht="17.100000000000001" customHeight="1" x14ac:dyDescent="0.25">
      <c r="A221" s="24" t="s">
        <v>246</v>
      </c>
      <c r="B221" s="22"/>
      <c r="C221" s="25">
        <v>72</v>
      </c>
      <c r="D221" s="31"/>
    </row>
    <row r="222" spans="1:4" ht="17.100000000000001" customHeight="1" x14ac:dyDescent="0.25">
      <c r="A222" s="24" t="s">
        <v>247</v>
      </c>
      <c r="B222" s="22"/>
      <c r="C222" s="25">
        <v>60</v>
      </c>
      <c r="D222" s="31"/>
    </row>
    <row r="223" spans="1:4" ht="17.100000000000001" customHeight="1" x14ac:dyDescent="0.25">
      <c r="A223" s="24" t="s">
        <v>248</v>
      </c>
      <c r="B223" s="22"/>
      <c r="C223" s="25">
        <v>966</v>
      </c>
      <c r="D223" s="31"/>
    </row>
    <row r="224" spans="1:4" ht="17.100000000000001" customHeight="1" x14ac:dyDescent="0.25">
      <c r="A224" s="24" t="s">
        <v>249</v>
      </c>
      <c r="B224" s="22"/>
      <c r="C224" s="25">
        <v>423.64</v>
      </c>
      <c r="D224" s="31"/>
    </row>
    <row r="225" spans="1:4" ht="17.100000000000001" customHeight="1" x14ac:dyDescent="0.25">
      <c r="A225" s="24" t="s">
        <v>250</v>
      </c>
      <c r="B225" s="22"/>
      <c r="C225" s="25">
        <v>372.01</v>
      </c>
      <c r="D225" s="31"/>
    </row>
    <row r="226" spans="1:4" ht="17.100000000000001" customHeight="1" x14ac:dyDescent="0.25">
      <c r="A226" s="24" t="s">
        <v>251</v>
      </c>
      <c r="B226" s="22"/>
      <c r="C226" s="28">
        <v>1362</v>
      </c>
      <c r="D226" s="32"/>
    </row>
    <row r="227" spans="1:4" ht="17.100000000000001" customHeight="1" x14ac:dyDescent="0.25">
      <c r="A227" s="24" t="s">
        <v>252</v>
      </c>
      <c r="B227" s="30"/>
      <c r="C227" s="25">
        <v>206.8</v>
      </c>
      <c r="D227" s="31"/>
    </row>
    <row r="228" spans="1:4" ht="17.100000000000001" customHeight="1" x14ac:dyDescent="0.25">
      <c r="A228" s="24" t="s">
        <v>253</v>
      </c>
      <c r="B228" s="22"/>
      <c r="C228" s="25">
        <v>320</v>
      </c>
      <c r="D228" s="31"/>
    </row>
    <row r="229" spans="1:4" ht="17.100000000000001" customHeight="1" x14ac:dyDescent="0.25">
      <c r="A229" s="24" t="s">
        <v>254</v>
      </c>
      <c r="B229" s="22"/>
      <c r="C229" s="25">
        <v>192</v>
      </c>
      <c r="D229" s="31"/>
    </row>
    <row r="230" spans="1:4" ht="17.100000000000001" customHeight="1" x14ac:dyDescent="0.25">
      <c r="A230" s="24" t="s">
        <v>255</v>
      </c>
      <c r="B230" s="22"/>
      <c r="C230" s="25">
        <v>72</v>
      </c>
      <c r="D230" s="31"/>
    </row>
    <row r="231" spans="1:4" ht="17.100000000000001" customHeight="1" x14ac:dyDescent="0.25">
      <c r="A231" s="24" t="s">
        <v>256</v>
      </c>
      <c r="B231" s="22"/>
      <c r="C231" s="25">
        <v>144</v>
      </c>
      <c r="D231" s="31"/>
    </row>
    <row r="232" spans="1:4" ht="17.100000000000001" customHeight="1" x14ac:dyDescent="0.25">
      <c r="A232" s="24" t="s">
        <v>257</v>
      </c>
      <c r="B232" s="22"/>
      <c r="C232" s="25">
        <v>40</v>
      </c>
      <c r="D232" s="31"/>
    </row>
    <row r="233" spans="1:4" ht="17.100000000000001" customHeight="1" x14ac:dyDescent="0.25">
      <c r="A233" s="24" t="s">
        <v>258</v>
      </c>
      <c r="B233" s="22"/>
      <c r="C233" s="25">
        <v>80</v>
      </c>
      <c r="D233" s="31"/>
    </row>
    <row r="234" spans="1:4" ht="17.100000000000001" customHeight="1" x14ac:dyDescent="0.25">
      <c r="A234" s="24" t="s">
        <v>259</v>
      </c>
      <c r="B234" s="22"/>
      <c r="C234" s="28">
        <v>7291.2</v>
      </c>
      <c r="D234" s="32"/>
    </row>
    <row r="235" spans="1:4" ht="17.100000000000001" customHeight="1" x14ac:dyDescent="0.25">
      <c r="A235" s="24" t="s">
        <v>260</v>
      </c>
      <c r="B235" s="22"/>
      <c r="C235" s="25">
        <v>144.15</v>
      </c>
      <c r="D235" s="31"/>
    </row>
    <row r="236" spans="1:4" ht="17.100000000000001" customHeight="1" x14ac:dyDescent="0.25">
      <c r="A236" s="24" t="s">
        <v>261</v>
      </c>
      <c r="B236" s="22"/>
      <c r="C236" s="25">
        <v>357.2</v>
      </c>
      <c r="D236" s="31"/>
    </row>
    <row r="237" spans="1:4" ht="17.100000000000001" customHeight="1" x14ac:dyDescent="0.25">
      <c r="A237" s="24" t="s">
        <v>262</v>
      </c>
      <c r="B237" s="30"/>
      <c r="C237" s="28">
        <v>5850</v>
      </c>
      <c r="D237" s="32"/>
    </row>
    <row r="238" spans="1:4" ht="17.100000000000001" customHeight="1" x14ac:dyDescent="0.25">
      <c r="A238" s="24" t="s">
        <v>263</v>
      </c>
      <c r="B238" s="22"/>
      <c r="C238" s="25">
        <v>540</v>
      </c>
      <c r="D238" s="31"/>
    </row>
    <row r="239" spans="1:4" ht="17.100000000000001" customHeight="1" x14ac:dyDescent="0.25">
      <c r="A239" s="24" t="s">
        <v>264</v>
      </c>
      <c r="B239" s="22"/>
      <c r="C239" s="25">
        <v>162</v>
      </c>
      <c r="D239" s="31"/>
    </row>
    <row r="240" spans="1:4" ht="17.100000000000001" customHeight="1" x14ac:dyDescent="0.25">
      <c r="A240" s="24" t="s">
        <v>265</v>
      </c>
      <c r="B240" s="22"/>
      <c r="C240" s="25">
        <v>240</v>
      </c>
      <c r="D240" s="31"/>
    </row>
    <row r="241" spans="1:4" ht="17.100000000000001" customHeight="1" x14ac:dyDescent="0.25">
      <c r="A241" s="24" t="s">
        <v>266</v>
      </c>
      <c r="B241" s="22"/>
      <c r="C241" s="25">
        <v>114</v>
      </c>
      <c r="D241" s="31"/>
    </row>
    <row r="242" spans="1:4" ht="17.100000000000001" customHeight="1" x14ac:dyDescent="0.25">
      <c r="A242" s="24" t="s">
        <v>267</v>
      </c>
      <c r="B242" s="22"/>
      <c r="C242" s="25">
        <v>993.04</v>
      </c>
      <c r="D242" s="31"/>
    </row>
    <row r="243" spans="1:4" ht="17.100000000000001" customHeight="1" x14ac:dyDescent="0.25">
      <c r="A243" s="24" t="s">
        <v>268</v>
      </c>
      <c r="B243" s="22"/>
      <c r="C243" s="25">
        <v>174</v>
      </c>
      <c r="D243" s="31"/>
    </row>
    <row r="244" spans="1:4" ht="17.100000000000001" customHeight="1" x14ac:dyDescent="0.25">
      <c r="A244" s="24" t="s">
        <v>269</v>
      </c>
      <c r="B244" s="22"/>
      <c r="C244" s="25">
        <v>192</v>
      </c>
      <c r="D244" s="31"/>
    </row>
    <row r="245" spans="1:4" ht="17.100000000000001" customHeight="1" x14ac:dyDescent="0.25">
      <c r="A245" s="24" t="s">
        <v>270</v>
      </c>
      <c r="B245" s="22"/>
      <c r="C245" s="25">
        <v>96</v>
      </c>
      <c r="D245" s="31"/>
    </row>
    <row r="246" spans="1:4" ht="17.100000000000001" customHeight="1" x14ac:dyDescent="0.25">
      <c r="A246" s="24" t="s">
        <v>271</v>
      </c>
      <c r="B246" s="22"/>
      <c r="C246" s="25">
        <v>24</v>
      </c>
      <c r="D246" s="31"/>
    </row>
    <row r="247" spans="1:4" ht="17.100000000000001" customHeight="1" x14ac:dyDescent="0.25">
      <c r="A247" s="24" t="s">
        <v>272</v>
      </c>
      <c r="B247" s="22"/>
      <c r="C247" s="25">
        <v>288</v>
      </c>
      <c r="D247" s="31"/>
    </row>
    <row r="248" spans="1:4" ht="17.100000000000001" customHeight="1" x14ac:dyDescent="0.25">
      <c r="A248" s="24" t="s">
        <v>273</v>
      </c>
      <c r="B248" s="30"/>
      <c r="C248" s="25">
        <v>168</v>
      </c>
      <c r="D248" s="31"/>
    </row>
    <row r="249" spans="1:4" ht="17.100000000000001" customHeight="1" x14ac:dyDescent="0.25">
      <c r="A249" s="24" t="s">
        <v>274</v>
      </c>
      <c r="B249" s="22"/>
      <c r="C249" s="25">
        <v>84</v>
      </c>
      <c r="D249" s="31"/>
    </row>
    <row r="250" spans="1:4" ht="17.100000000000001" customHeight="1" x14ac:dyDescent="0.25">
      <c r="A250" s="24" t="s">
        <v>275</v>
      </c>
      <c r="B250" s="22"/>
      <c r="C250" s="25">
        <v>12</v>
      </c>
      <c r="D250" s="31"/>
    </row>
    <row r="251" spans="1:4" ht="17.100000000000001" customHeight="1" x14ac:dyDescent="0.25">
      <c r="A251" s="24" t="s">
        <v>276</v>
      </c>
      <c r="B251" s="22"/>
      <c r="C251" s="25">
        <v>240</v>
      </c>
      <c r="D251" s="31"/>
    </row>
    <row r="252" spans="1:4" ht="17.100000000000001" customHeight="1" x14ac:dyDescent="0.25">
      <c r="A252" s="24" t="s">
        <v>277</v>
      </c>
      <c r="B252" s="22"/>
      <c r="C252" s="25">
        <v>132</v>
      </c>
      <c r="D252" s="31"/>
    </row>
    <row r="253" spans="1:4" ht="17.100000000000001" customHeight="1" x14ac:dyDescent="0.25">
      <c r="A253" s="24" t="s">
        <v>278</v>
      </c>
      <c r="B253" s="22"/>
      <c r="C253" s="25">
        <v>120</v>
      </c>
      <c r="D253" s="31"/>
    </row>
    <row r="254" spans="1:4" ht="17.100000000000001" customHeight="1" x14ac:dyDescent="0.25">
      <c r="A254" s="24" t="s">
        <v>279</v>
      </c>
      <c r="B254" s="22"/>
      <c r="C254" s="25">
        <v>581</v>
      </c>
      <c r="D254" s="31"/>
    </row>
    <row r="255" spans="1:4" ht="17.100000000000001" customHeight="1" x14ac:dyDescent="0.25">
      <c r="A255" s="24" t="s">
        <v>280</v>
      </c>
      <c r="B255" s="22"/>
      <c r="C255" s="25">
        <v>180</v>
      </c>
      <c r="D255" s="31"/>
    </row>
    <row r="256" spans="1:4" ht="17.100000000000001" customHeight="1" x14ac:dyDescent="0.25">
      <c r="A256" s="24" t="s">
        <v>281</v>
      </c>
      <c r="B256" s="22"/>
      <c r="C256" s="25">
        <v>162</v>
      </c>
      <c r="D256" s="31"/>
    </row>
    <row r="257" spans="1:4" ht="17.100000000000001" customHeight="1" x14ac:dyDescent="0.25">
      <c r="A257" s="24" t="s">
        <v>282</v>
      </c>
      <c r="B257" s="22"/>
      <c r="C257" s="25">
        <v>480</v>
      </c>
      <c r="D257" s="31"/>
    </row>
    <row r="258" spans="1:4" ht="17.100000000000001" customHeight="1" x14ac:dyDescent="0.25">
      <c r="A258" s="24" t="s">
        <v>283</v>
      </c>
      <c r="B258" s="22"/>
      <c r="C258" s="25">
        <v>114</v>
      </c>
      <c r="D258" s="31"/>
    </row>
    <row r="259" spans="1:4" ht="17.100000000000001" customHeight="1" x14ac:dyDescent="0.25">
      <c r="A259" s="24" t="s">
        <v>284</v>
      </c>
      <c r="B259" s="30"/>
      <c r="C259" s="25">
        <v>240</v>
      </c>
      <c r="D259" s="31"/>
    </row>
    <row r="260" spans="1:4" ht="17.100000000000001" customHeight="1" x14ac:dyDescent="0.25">
      <c r="A260" s="24" t="s">
        <v>285</v>
      </c>
      <c r="B260" s="22"/>
      <c r="C260" s="25">
        <v>546</v>
      </c>
      <c r="D260" s="31"/>
    </row>
    <row r="261" spans="1:4" ht="17.100000000000001" customHeight="1" x14ac:dyDescent="0.25">
      <c r="A261" s="24" t="s">
        <v>286</v>
      </c>
      <c r="B261" s="22"/>
      <c r="C261" s="25">
        <v>318</v>
      </c>
      <c r="D261" s="31"/>
    </row>
    <row r="262" spans="1:4" ht="17.100000000000001" customHeight="1" x14ac:dyDescent="0.25">
      <c r="A262" s="24" t="s">
        <v>287</v>
      </c>
      <c r="B262" s="22"/>
      <c r="C262" s="25">
        <v>156</v>
      </c>
      <c r="D262" s="31"/>
    </row>
    <row r="263" spans="1:4" ht="17.100000000000001" customHeight="1" x14ac:dyDescent="0.25">
      <c r="A263" s="24" t="s">
        <v>288</v>
      </c>
      <c r="B263" s="22"/>
      <c r="C263" s="25">
        <v>207</v>
      </c>
      <c r="D263" s="31"/>
    </row>
    <row r="264" spans="1:4" ht="17.100000000000001" customHeight="1" x14ac:dyDescent="0.25">
      <c r="A264" s="24" t="s">
        <v>289</v>
      </c>
      <c r="B264" s="22"/>
      <c r="C264" s="25">
        <v>78</v>
      </c>
      <c r="D264" s="31"/>
    </row>
    <row r="265" spans="1:4" ht="17.100000000000001" customHeight="1" x14ac:dyDescent="0.25">
      <c r="A265" s="24" t="s">
        <v>290</v>
      </c>
      <c r="B265" s="22"/>
      <c r="C265" s="25">
        <v>1236</v>
      </c>
      <c r="D265" s="31"/>
    </row>
    <row r="266" spans="1:4" ht="17.100000000000001" customHeight="1" x14ac:dyDescent="0.25">
      <c r="A266" s="24" t="s">
        <v>291</v>
      </c>
      <c r="B266" s="22"/>
      <c r="C266" s="25">
        <v>132</v>
      </c>
      <c r="D266" s="31"/>
    </row>
    <row r="267" spans="1:4" ht="17.100000000000001" customHeight="1" x14ac:dyDescent="0.25">
      <c r="A267" s="24" t="s">
        <v>292</v>
      </c>
      <c r="B267" s="22"/>
      <c r="C267" s="25">
        <v>540</v>
      </c>
      <c r="D267" s="31"/>
    </row>
    <row r="268" spans="1:4" ht="17.100000000000001" customHeight="1" x14ac:dyDescent="0.25">
      <c r="A268" s="24" t="s">
        <v>293</v>
      </c>
      <c r="B268" s="22"/>
      <c r="C268" s="25">
        <v>378</v>
      </c>
      <c r="D268" s="31"/>
    </row>
    <row r="269" spans="1:4" ht="17.100000000000001" customHeight="1" x14ac:dyDescent="0.25">
      <c r="A269" s="24" t="s">
        <v>294</v>
      </c>
      <c r="B269" s="22"/>
      <c r="C269" s="25">
        <v>414</v>
      </c>
      <c r="D269" s="31"/>
    </row>
    <row r="270" spans="1:4" ht="17.100000000000001" customHeight="1" x14ac:dyDescent="0.25">
      <c r="A270" s="43" t="s">
        <v>295</v>
      </c>
      <c r="B270" s="43" t="s">
        <v>295</v>
      </c>
      <c r="C270" s="25">
        <v>88</v>
      </c>
      <c r="D270" s="31"/>
    </row>
    <row r="271" spans="1:4" ht="17.100000000000001" customHeight="1" x14ac:dyDescent="0.25">
      <c r="A271" s="24" t="s">
        <v>332</v>
      </c>
      <c r="B271" s="22"/>
      <c r="C271" s="28">
        <v>5850</v>
      </c>
      <c r="D271" s="32"/>
    </row>
    <row r="272" spans="1:4" ht="17.100000000000001" customHeight="1" x14ac:dyDescent="0.25">
      <c r="A272" s="24" t="s">
        <v>296</v>
      </c>
      <c r="B272" s="22"/>
      <c r="C272" s="25">
        <v>930</v>
      </c>
      <c r="D272" s="31"/>
    </row>
    <row r="273" spans="1:4" ht="17.100000000000001" customHeight="1" x14ac:dyDescent="0.25">
      <c r="A273" s="24" t="s">
        <v>297</v>
      </c>
      <c r="B273" s="22"/>
      <c r="C273" s="25">
        <v>390.6</v>
      </c>
      <c r="D273" s="31"/>
    </row>
    <row r="274" spans="1:4" ht="17.100000000000001" customHeight="1" x14ac:dyDescent="0.25">
      <c r="A274" s="24" t="s">
        <v>298</v>
      </c>
      <c r="B274" s="22"/>
      <c r="C274" s="25">
        <v>147</v>
      </c>
      <c r="D274" s="31"/>
    </row>
    <row r="275" spans="1:4" ht="17.100000000000001" customHeight="1" x14ac:dyDescent="0.25">
      <c r="A275" s="24" t="s">
        <v>299</v>
      </c>
      <c r="B275" s="22"/>
      <c r="C275" s="28">
        <v>2046</v>
      </c>
      <c r="D275" s="32"/>
    </row>
    <row r="276" spans="1:4" ht="17.100000000000001" customHeight="1" x14ac:dyDescent="0.25">
      <c r="A276" s="24" t="s">
        <v>300</v>
      </c>
      <c r="B276" s="22"/>
      <c r="C276" s="28">
        <v>2418</v>
      </c>
      <c r="D276" s="32"/>
    </row>
    <row r="277" spans="1:4" ht="17.100000000000001" customHeight="1" x14ac:dyDescent="0.25">
      <c r="A277" s="24" t="s">
        <v>301</v>
      </c>
      <c r="B277" s="22"/>
      <c r="C277" s="25">
        <v>126.48</v>
      </c>
      <c r="D277" s="31"/>
    </row>
    <row r="278" spans="1:4" ht="17.100000000000001" customHeight="1" x14ac:dyDescent="0.25">
      <c r="A278" s="24" t="s">
        <v>302</v>
      </c>
      <c r="B278" s="22"/>
      <c r="C278" s="25">
        <v>66.959999999999994</v>
      </c>
      <c r="D278" s="31"/>
    </row>
    <row r="279" spans="1:4" ht="17.100000000000001" customHeight="1" x14ac:dyDescent="0.25">
      <c r="A279" s="24" t="s">
        <v>303</v>
      </c>
      <c r="B279" s="22"/>
      <c r="C279" s="25">
        <v>37.200000000000003</v>
      </c>
      <c r="D279" s="31"/>
    </row>
    <row r="280" spans="1:4" ht="17.100000000000001" customHeight="1" x14ac:dyDescent="0.25">
      <c r="A280" s="24" t="s">
        <v>304</v>
      </c>
      <c r="B280" s="22"/>
      <c r="C280" s="28">
        <v>3150</v>
      </c>
      <c r="D280" s="32"/>
    </row>
    <row r="281" spans="1:4" ht="17.100000000000001" customHeight="1" x14ac:dyDescent="0.25">
      <c r="A281" s="43" t="s">
        <v>305</v>
      </c>
      <c r="B281" s="43" t="s">
        <v>305</v>
      </c>
      <c r="C281" s="28">
        <v>4060</v>
      </c>
      <c r="D281" s="32"/>
    </row>
    <row r="282" spans="1:4" ht="17.100000000000001" customHeight="1" x14ac:dyDescent="0.25">
      <c r="A282" s="24" t="s">
        <v>306</v>
      </c>
      <c r="B282" s="22"/>
      <c r="C282" s="25">
        <v>860</v>
      </c>
      <c r="D282" s="31"/>
    </row>
    <row r="283" spans="1:4" ht="17.100000000000001" customHeight="1" x14ac:dyDescent="0.25">
      <c r="A283" s="24" t="s">
        <v>307</v>
      </c>
      <c r="B283" s="22"/>
      <c r="C283" s="25">
        <v>88</v>
      </c>
      <c r="D283" s="31"/>
    </row>
    <row r="284" spans="1:4" ht="17.100000000000001" customHeight="1" x14ac:dyDescent="0.25">
      <c r="A284" s="24" t="s">
        <v>308</v>
      </c>
      <c r="B284" s="22"/>
      <c r="C284" s="25">
        <v>36</v>
      </c>
      <c r="D284" s="31"/>
    </row>
    <row r="285" spans="1:4" ht="17.100000000000001" customHeight="1" x14ac:dyDescent="0.25">
      <c r="A285" s="24" t="s">
        <v>309</v>
      </c>
      <c r="B285" s="22"/>
      <c r="C285" s="25">
        <v>20</v>
      </c>
      <c r="D285" s="31"/>
    </row>
    <row r="286" spans="1:4" ht="17.100000000000001" customHeight="1" x14ac:dyDescent="0.25">
      <c r="A286" s="24" t="s">
        <v>310</v>
      </c>
      <c r="B286" s="22"/>
      <c r="C286" s="25">
        <v>216</v>
      </c>
      <c r="D286" s="31"/>
    </row>
    <row r="287" spans="1:4" ht="17.100000000000001" customHeight="1" x14ac:dyDescent="0.25">
      <c r="A287" s="24" t="s">
        <v>311</v>
      </c>
      <c r="B287" s="22"/>
      <c r="C287" s="25">
        <v>156</v>
      </c>
      <c r="D287" s="31"/>
    </row>
    <row r="288" spans="1:4" ht="17.100000000000001" customHeight="1" x14ac:dyDescent="0.25">
      <c r="A288" s="24" t="s">
        <v>312</v>
      </c>
      <c r="B288" s="22"/>
      <c r="C288" s="25">
        <v>288</v>
      </c>
      <c r="D288" s="31"/>
    </row>
    <row r="289" spans="1:4" ht="17.100000000000001" customHeight="1" x14ac:dyDescent="0.25">
      <c r="A289" s="24" t="s">
        <v>313</v>
      </c>
      <c r="B289" s="22"/>
      <c r="C289" s="25">
        <v>174</v>
      </c>
      <c r="D289" s="31"/>
    </row>
    <row r="290" spans="1:4" ht="17.100000000000001" customHeight="1" x14ac:dyDescent="0.25">
      <c r="A290" s="24" t="s">
        <v>314</v>
      </c>
      <c r="B290" s="22"/>
      <c r="C290" s="25">
        <v>288</v>
      </c>
      <c r="D290" s="31"/>
    </row>
    <row r="291" spans="1:4" ht="17.100000000000001" customHeight="1" x14ac:dyDescent="0.25">
      <c r="A291" s="24" t="s">
        <v>315</v>
      </c>
      <c r="B291" s="22"/>
      <c r="C291" s="25">
        <v>115.34</v>
      </c>
      <c r="D291" s="31"/>
    </row>
    <row r="292" spans="1:4" ht="17.100000000000001" customHeight="1" x14ac:dyDescent="0.25">
      <c r="A292" s="24" t="s">
        <v>316</v>
      </c>
      <c r="B292" s="22"/>
      <c r="C292" s="25">
        <v>75</v>
      </c>
      <c r="D292" s="31"/>
    </row>
    <row r="293" spans="1:4" ht="17.100000000000001" customHeight="1" x14ac:dyDescent="0.25">
      <c r="A293" s="24" t="s">
        <v>317</v>
      </c>
      <c r="B293" s="22"/>
      <c r="C293" s="25">
        <v>126</v>
      </c>
      <c r="D293" s="31"/>
    </row>
    <row r="294" spans="1:4" ht="17.100000000000001" customHeight="1" x14ac:dyDescent="0.25">
      <c r="A294" s="43" t="s">
        <v>318</v>
      </c>
      <c r="B294" s="43" t="s">
        <v>318</v>
      </c>
      <c r="C294" s="25">
        <v>378</v>
      </c>
      <c r="D294" s="31"/>
    </row>
    <row r="295" spans="1:4" ht="17.100000000000001" customHeight="1" x14ac:dyDescent="0.25">
      <c r="A295" s="24" t="s">
        <v>319</v>
      </c>
      <c r="B295" s="22"/>
      <c r="C295" s="25">
        <v>600</v>
      </c>
      <c r="D295" s="31"/>
    </row>
    <row r="296" spans="1:4" ht="17.100000000000001" customHeight="1" x14ac:dyDescent="0.25">
      <c r="A296" s="24" t="s">
        <v>320</v>
      </c>
      <c r="B296" s="22"/>
      <c r="C296" s="28">
        <v>1296</v>
      </c>
      <c r="D296" s="32"/>
    </row>
    <row r="297" spans="1:4" ht="17.100000000000001" customHeight="1" x14ac:dyDescent="0.25">
      <c r="A297" s="24" t="s">
        <v>321</v>
      </c>
      <c r="B297" s="22"/>
      <c r="C297" s="28">
        <v>1953</v>
      </c>
      <c r="D297" s="32"/>
    </row>
    <row r="298" spans="1:4" ht="17.100000000000001" customHeight="1" x14ac:dyDescent="0.25">
      <c r="A298" s="24" t="s">
        <v>322</v>
      </c>
      <c r="B298" s="22"/>
      <c r="C298" s="28">
        <v>2418</v>
      </c>
      <c r="D298" s="32"/>
    </row>
    <row r="299" spans="1:4" ht="17.100000000000001" customHeight="1" x14ac:dyDescent="0.25">
      <c r="A299" s="24" t="s">
        <v>323</v>
      </c>
      <c r="B299" s="22"/>
      <c r="C299" s="25">
        <v>36</v>
      </c>
      <c r="D299" s="31"/>
    </row>
    <row r="300" spans="1:4" ht="17.100000000000001" customHeight="1" x14ac:dyDescent="0.25">
      <c r="A300" s="24" t="s">
        <v>324</v>
      </c>
      <c r="B300" s="22"/>
      <c r="C300" s="25">
        <v>108</v>
      </c>
      <c r="D300" s="31"/>
    </row>
    <row r="301" spans="1:4" ht="17.100000000000001" customHeight="1" x14ac:dyDescent="0.25">
      <c r="A301" s="24" t="s">
        <v>325</v>
      </c>
      <c r="B301" s="22"/>
      <c r="C301" s="25">
        <v>54</v>
      </c>
      <c r="D301" s="31"/>
    </row>
    <row r="302" spans="1:4" ht="17.100000000000001" customHeight="1" x14ac:dyDescent="0.25">
      <c r="A302" s="24" t="s">
        <v>326</v>
      </c>
      <c r="B302" s="22"/>
      <c r="C302" s="25">
        <v>122.4</v>
      </c>
      <c r="D302" s="31"/>
    </row>
    <row r="303" spans="1:4" ht="17.100000000000001" customHeight="1" x14ac:dyDescent="0.25">
      <c r="A303" s="24" t="s">
        <v>327</v>
      </c>
      <c r="B303" s="22"/>
      <c r="C303" s="25">
        <v>64.8</v>
      </c>
      <c r="D303" s="31"/>
    </row>
    <row r="304" spans="1:4" ht="17.100000000000001" customHeight="1" x14ac:dyDescent="0.25">
      <c r="A304" s="24" t="s">
        <v>328</v>
      </c>
      <c r="B304" s="22"/>
      <c r="C304" s="25">
        <v>704.4</v>
      </c>
      <c r="D304" s="31"/>
    </row>
    <row r="305" spans="1:4" ht="17.100000000000001" customHeight="1" x14ac:dyDescent="0.25">
      <c r="A305" s="24" t="s">
        <v>329</v>
      </c>
      <c r="B305" s="22"/>
      <c r="C305" s="25">
        <v>940</v>
      </c>
      <c r="D305" s="31"/>
    </row>
    <row r="306" spans="1:4" ht="17.100000000000001" customHeight="1" x14ac:dyDescent="0.25">
      <c r="A306" s="24" t="s">
        <v>330</v>
      </c>
      <c r="B306" s="22"/>
      <c r="C306" s="25">
        <v>340</v>
      </c>
      <c r="D306" s="31"/>
    </row>
    <row r="307" spans="1:4" x14ac:dyDescent="0.25">
      <c r="A307" s="37" t="s">
        <v>27</v>
      </c>
      <c r="B307" s="37"/>
      <c r="C307" s="13">
        <v>121077.4</v>
      </c>
    </row>
    <row r="308" spans="1:4" x14ac:dyDescent="0.25">
      <c r="A308" s="37" t="s">
        <v>28</v>
      </c>
      <c r="B308" s="37"/>
      <c r="C308" s="11">
        <v>0</v>
      </c>
    </row>
    <row r="309" spans="1:4" x14ac:dyDescent="0.25">
      <c r="A309" s="37" t="s">
        <v>29</v>
      </c>
      <c r="B309" s="37"/>
      <c r="C309" s="11">
        <f>C310+C311+C312</f>
        <v>1380800</v>
      </c>
    </row>
    <row r="310" spans="1:4" x14ac:dyDescent="0.25">
      <c r="A310" s="37" t="s">
        <v>333</v>
      </c>
      <c r="B310" s="37"/>
      <c r="C310" s="11">
        <v>5000</v>
      </c>
    </row>
    <row r="311" spans="1:4" x14ac:dyDescent="0.25">
      <c r="A311" s="37" t="s">
        <v>334</v>
      </c>
      <c r="B311" s="37"/>
      <c r="C311" s="11">
        <v>3000</v>
      </c>
    </row>
    <row r="312" spans="1:4" x14ac:dyDescent="0.25">
      <c r="A312" s="37" t="s">
        <v>66</v>
      </c>
      <c r="B312" s="37"/>
      <c r="C312" s="11">
        <v>1372800</v>
      </c>
    </row>
    <row r="313" spans="1:4" x14ac:dyDescent="0.25">
      <c r="A313" s="37" t="s">
        <v>30</v>
      </c>
      <c r="B313" s="37"/>
      <c r="C313" s="11">
        <v>0</v>
      </c>
    </row>
    <row r="314" spans="1:4" x14ac:dyDescent="0.25">
      <c r="A314" s="37" t="s">
        <v>31</v>
      </c>
      <c r="B314" s="37"/>
      <c r="C314" s="11">
        <f>C315+C316</f>
        <v>0</v>
      </c>
    </row>
    <row r="315" spans="1:4" x14ac:dyDescent="0.25">
      <c r="A315" s="37" t="s">
        <v>60</v>
      </c>
      <c r="B315" s="37"/>
      <c r="C315" s="11">
        <v>0</v>
      </c>
    </row>
    <row r="316" spans="1:4" x14ac:dyDescent="0.25">
      <c r="A316" s="37" t="s">
        <v>74</v>
      </c>
      <c r="B316" s="37"/>
      <c r="C316" s="11">
        <v>0</v>
      </c>
    </row>
    <row r="317" spans="1:4" x14ac:dyDescent="0.25">
      <c r="A317" s="37" t="s">
        <v>32</v>
      </c>
      <c r="B317" s="37"/>
      <c r="C317" s="11">
        <f>C318+C319</f>
        <v>473862.19</v>
      </c>
    </row>
    <row r="318" spans="1:4" x14ac:dyDescent="0.25">
      <c r="A318" s="37" t="s">
        <v>46</v>
      </c>
      <c r="B318" s="37"/>
      <c r="C318" s="11">
        <v>473862.19</v>
      </c>
    </row>
    <row r="319" spans="1:4" x14ac:dyDescent="0.25">
      <c r="A319" s="37" t="s">
        <v>59</v>
      </c>
      <c r="B319" s="37"/>
      <c r="C319" s="11">
        <v>0</v>
      </c>
    </row>
    <row r="320" spans="1:4" x14ac:dyDescent="0.25">
      <c r="A320" s="42" t="s">
        <v>33</v>
      </c>
      <c r="B320" s="42"/>
      <c r="C320" s="16">
        <f>C325+C321+C323+C322+C324</f>
        <v>212961.55</v>
      </c>
    </row>
    <row r="321" spans="1:3" x14ac:dyDescent="0.25">
      <c r="A321" s="37" t="s">
        <v>53</v>
      </c>
      <c r="B321" s="37"/>
      <c r="C321" s="11">
        <v>4880.5</v>
      </c>
    </row>
    <row r="322" spans="1:3" x14ac:dyDescent="0.25">
      <c r="A322" s="37" t="s">
        <v>54</v>
      </c>
      <c r="B322" s="37"/>
      <c r="C322" s="11">
        <v>109895.33</v>
      </c>
    </row>
    <row r="323" spans="1:3" x14ac:dyDescent="0.25">
      <c r="A323" s="37" t="s">
        <v>75</v>
      </c>
      <c r="B323" s="37"/>
      <c r="C323" s="11">
        <v>1851.22</v>
      </c>
    </row>
    <row r="324" spans="1:3" x14ac:dyDescent="0.25">
      <c r="A324" s="37" t="s">
        <v>55</v>
      </c>
      <c r="B324" s="37"/>
      <c r="C324" s="11">
        <v>74793</v>
      </c>
    </row>
    <row r="325" spans="1:3" x14ac:dyDescent="0.25">
      <c r="A325" s="37" t="s">
        <v>48</v>
      </c>
      <c r="B325" s="37"/>
      <c r="C325" s="11">
        <v>21541.5</v>
      </c>
    </row>
    <row r="326" spans="1:3" x14ac:dyDescent="0.25">
      <c r="A326" s="42" t="s">
        <v>34</v>
      </c>
      <c r="B326" s="42"/>
      <c r="C326" s="17">
        <f>C327+C328+C329+C333</f>
        <v>1190805.93</v>
      </c>
    </row>
    <row r="327" spans="1:3" x14ac:dyDescent="0.25">
      <c r="A327" s="39" t="s">
        <v>336</v>
      </c>
      <c r="B327" s="39"/>
      <c r="C327" s="3">
        <v>807638.11</v>
      </c>
    </row>
    <row r="328" spans="1:3" x14ac:dyDescent="0.25">
      <c r="A328" s="39" t="s">
        <v>337</v>
      </c>
      <c r="B328" s="39"/>
      <c r="C328" s="3">
        <v>169604</v>
      </c>
    </row>
    <row r="329" spans="1:3" s="19" customFormat="1" ht="14.25" x14ac:dyDescent="0.2">
      <c r="A329" s="38" t="s">
        <v>352</v>
      </c>
      <c r="B329" s="38"/>
      <c r="C329" s="5">
        <f>SUM(C330:C332)</f>
        <v>40053.729999999996</v>
      </c>
    </row>
    <row r="330" spans="1:3" x14ac:dyDescent="0.25">
      <c r="A330" s="39" t="s">
        <v>338</v>
      </c>
      <c r="B330" s="39"/>
      <c r="C330" s="27">
        <v>2187.81</v>
      </c>
    </row>
    <row r="331" spans="1:3" x14ac:dyDescent="0.25">
      <c r="A331" s="39" t="s">
        <v>339</v>
      </c>
      <c r="B331" s="39"/>
      <c r="C331" s="27">
        <v>18007.349999999999</v>
      </c>
    </row>
    <row r="332" spans="1:3" x14ac:dyDescent="0.25">
      <c r="A332" s="39" t="s">
        <v>340</v>
      </c>
      <c r="B332" s="39"/>
      <c r="C332" s="27">
        <v>19858.57</v>
      </c>
    </row>
    <row r="333" spans="1:3" s="19" customFormat="1" ht="14.25" x14ac:dyDescent="0.2">
      <c r="A333" s="38" t="s">
        <v>353</v>
      </c>
      <c r="B333" s="38"/>
      <c r="C333" s="5">
        <f>SUM(C334:C344)</f>
        <v>173510.08999999997</v>
      </c>
    </row>
    <row r="334" spans="1:3" s="19" customFormat="1" x14ac:dyDescent="0.2">
      <c r="A334" s="39" t="s">
        <v>341</v>
      </c>
      <c r="B334" s="39"/>
      <c r="C334" s="27">
        <v>673.17</v>
      </c>
    </row>
    <row r="335" spans="1:3" ht="15" customHeight="1" x14ac:dyDescent="0.25">
      <c r="A335" s="39" t="s">
        <v>342</v>
      </c>
      <c r="B335" s="39"/>
      <c r="C335" s="27">
        <v>6563.43</v>
      </c>
    </row>
    <row r="336" spans="1:3" ht="15" customHeight="1" x14ac:dyDescent="0.25">
      <c r="A336" s="39" t="s">
        <v>343</v>
      </c>
      <c r="B336" s="39"/>
      <c r="C336" s="27">
        <v>3534.15</v>
      </c>
    </row>
    <row r="337" spans="1:3" ht="15" customHeight="1" x14ac:dyDescent="0.25">
      <c r="A337" s="39" t="s">
        <v>344</v>
      </c>
      <c r="B337" s="39"/>
      <c r="C337" s="27">
        <v>7741.48</v>
      </c>
    </row>
    <row r="338" spans="1:3" x14ac:dyDescent="0.25">
      <c r="A338" s="39" t="s">
        <v>345</v>
      </c>
      <c r="B338" s="39"/>
      <c r="C338" s="27">
        <v>3029.27</v>
      </c>
    </row>
    <row r="339" spans="1:3" x14ac:dyDescent="0.25">
      <c r="A339" s="39" t="s">
        <v>346</v>
      </c>
      <c r="B339" s="39"/>
      <c r="C339" s="27">
        <v>6058.55</v>
      </c>
    </row>
    <row r="340" spans="1:3" x14ac:dyDescent="0.25">
      <c r="A340" s="39" t="s">
        <v>347</v>
      </c>
      <c r="B340" s="39" t="s">
        <v>50</v>
      </c>
      <c r="C340" s="27">
        <v>40390.32</v>
      </c>
    </row>
    <row r="341" spans="1:3" x14ac:dyDescent="0.25">
      <c r="A341" s="39" t="s">
        <v>348</v>
      </c>
      <c r="B341" s="39" t="s">
        <v>51</v>
      </c>
      <c r="C341" s="27">
        <v>74553.8</v>
      </c>
    </row>
    <row r="342" spans="1:3" x14ac:dyDescent="0.25">
      <c r="A342" s="39" t="s">
        <v>349</v>
      </c>
      <c r="B342" s="39" t="s">
        <v>51</v>
      </c>
      <c r="C342" s="27">
        <v>4543.91</v>
      </c>
    </row>
    <row r="343" spans="1:3" x14ac:dyDescent="0.25">
      <c r="A343" s="39" t="s">
        <v>350</v>
      </c>
      <c r="B343" s="39"/>
      <c r="C343" s="27">
        <v>15482.96</v>
      </c>
    </row>
    <row r="344" spans="1:3" x14ac:dyDescent="0.25">
      <c r="A344" s="39" t="s">
        <v>351</v>
      </c>
      <c r="B344" s="39"/>
      <c r="C344" s="27">
        <v>10939.05</v>
      </c>
    </row>
    <row r="345" spans="1:3" x14ac:dyDescent="0.25">
      <c r="A345" s="42" t="s">
        <v>35</v>
      </c>
      <c r="B345" s="42"/>
      <c r="C345" s="12">
        <f>C346</f>
        <v>82896.88</v>
      </c>
    </row>
    <row r="346" spans="1:3" x14ac:dyDescent="0.25">
      <c r="A346" s="37" t="s">
        <v>49</v>
      </c>
      <c r="B346" s="37"/>
      <c r="C346" s="13">
        <v>82896.88</v>
      </c>
    </row>
    <row r="347" spans="1:3" ht="15.75" customHeight="1" x14ac:dyDescent="0.25">
      <c r="A347" s="42" t="s">
        <v>36</v>
      </c>
      <c r="B347" s="42"/>
      <c r="C347" s="13">
        <f>C20+C100+C202+C320+C326+C345</f>
        <v>7665343.8899999997</v>
      </c>
    </row>
    <row r="348" spans="1:3" x14ac:dyDescent="0.25">
      <c r="A348" s="42" t="s">
        <v>37</v>
      </c>
      <c r="B348" s="42"/>
      <c r="C348" s="13">
        <f>C17-C347</f>
        <v>-958304.4299999997</v>
      </c>
    </row>
    <row r="349" spans="1:3" x14ac:dyDescent="0.25">
      <c r="A349" s="42" t="s">
        <v>157</v>
      </c>
      <c r="B349" s="42"/>
      <c r="C349" s="13">
        <f>B2+C17-B17+B9</f>
        <v>-454929.33999999985</v>
      </c>
    </row>
    <row r="352" spans="1:3" x14ac:dyDescent="0.25">
      <c r="A352" s="18" t="s">
        <v>52</v>
      </c>
      <c r="B352" s="6" t="s">
        <v>61</v>
      </c>
    </row>
    <row r="353" spans="1:2" x14ac:dyDescent="0.25">
      <c r="A353" s="18"/>
    </row>
    <row r="354" spans="1:2" x14ac:dyDescent="0.25">
      <c r="A354" s="18" t="s">
        <v>62</v>
      </c>
      <c r="B354" s="6" t="s">
        <v>158</v>
      </c>
    </row>
  </sheetData>
  <mergeCells count="94">
    <mergeCell ref="A281:B281"/>
    <mergeCell ref="A207:B207"/>
    <mergeCell ref="A23:B23"/>
    <mergeCell ref="A176:B176"/>
    <mergeCell ref="A177:B177"/>
    <mergeCell ref="A178:B178"/>
    <mergeCell ref="A101:B101"/>
    <mergeCell ref="A103:B103"/>
    <mergeCell ref="A102:B102"/>
    <mergeCell ref="A184:B184"/>
    <mergeCell ref="A180:B180"/>
    <mergeCell ref="A182:B182"/>
    <mergeCell ref="A181:B181"/>
    <mergeCell ref="A183:B183"/>
    <mergeCell ref="A192:B192"/>
    <mergeCell ref="A193:B193"/>
    <mergeCell ref="A22:B22"/>
    <mergeCell ref="A24:B24"/>
    <mergeCell ref="A96:B96"/>
    <mergeCell ref="A95:B95"/>
    <mergeCell ref="A100:B100"/>
    <mergeCell ref="A97:B97"/>
    <mergeCell ref="A98:B98"/>
    <mergeCell ref="A99:B99"/>
    <mergeCell ref="A1:C1"/>
    <mergeCell ref="A19:B19"/>
    <mergeCell ref="A20:B20"/>
    <mergeCell ref="A21:B21"/>
    <mergeCell ref="A18:C18"/>
    <mergeCell ref="A179:B179"/>
    <mergeCell ref="A203:B203"/>
    <mergeCell ref="A204:B204"/>
    <mergeCell ref="A199:B199"/>
    <mergeCell ref="A200:B200"/>
    <mergeCell ref="A185:B185"/>
    <mergeCell ref="A186:B186"/>
    <mergeCell ref="A201:B201"/>
    <mergeCell ref="A190:B190"/>
    <mergeCell ref="A195:B195"/>
    <mergeCell ref="A196:B196"/>
    <mergeCell ref="A349:B349"/>
    <mergeCell ref="A348:B348"/>
    <mergeCell ref="A346:B346"/>
    <mergeCell ref="A345:B345"/>
    <mergeCell ref="A347:B347"/>
    <mergeCell ref="A341:B341"/>
    <mergeCell ref="A334:B334"/>
    <mergeCell ref="A344:B344"/>
    <mergeCell ref="A330:B330"/>
    <mergeCell ref="A331:B331"/>
    <mergeCell ref="A333:B333"/>
    <mergeCell ref="A343:B343"/>
    <mergeCell ref="A339:B339"/>
    <mergeCell ref="A337:B337"/>
    <mergeCell ref="A340:B340"/>
    <mergeCell ref="A342:B342"/>
    <mergeCell ref="A187:B187"/>
    <mergeCell ref="A194:B194"/>
    <mergeCell ref="A308:B308"/>
    <mergeCell ref="A315:B315"/>
    <mergeCell ref="A307:B307"/>
    <mergeCell ref="A309:B309"/>
    <mergeCell ref="A313:B313"/>
    <mergeCell ref="A314:B314"/>
    <mergeCell ref="A310:B310"/>
    <mergeCell ref="A197:B197"/>
    <mergeCell ref="A189:B189"/>
    <mergeCell ref="A312:B312"/>
    <mergeCell ref="A198:B198"/>
    <mergeCell ref="A202:B202"/>
    <mergeCell ref="A191:B191"/>
    <mergeCell ref="A294:B294"/>
    <mergeCell ref="A338:B338"/>
    <mergeCell ref="A336:B336"/>
    <mergeCell ref="A335:B335"/>
    <mergeCell ref="A332:B332"/>
    <mergeCell ref="A188:B188"/>
    <mergeCell ref="A328:B328"/>
    <mergeCell ref="A325:B325"/>
    <mergeCell ref="A327:B327"/>
    <mergeCell ref="A326:B326"/>
    <mergeCell ref="A270:B270"/>
    <mergeCell ref="A321:B321"/>
    <mergeCell ref="A319:B319"/>
    <mergeCell ref="A320:B320"/>
    <mergeCell ref="A205:B205"/>
    <mergeCell ref="A318:B318"/>
    <mergeCell ref="A311:B311"/>
    <mergeCell ref="A322:B322"/>
    <mergeCell ref="A323:B323"/>
    <mergeCell ref="A316:B316"/>
    <mergeCell ref="A324:B324"/>
    <mergeCell ref="A329:B329"/>
    <mergeCell ref="A317:B317"/>
  </mergeCells>
  <pageMargins left="0.25" right="0.25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2024-03-30T13:17:46Z</dcterms:modified>
</cp:coreProperties>
</file>