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44860294-DD14-440B-BA56-0750BA5B8D1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Аркуш1" sheetId="1" r:id="rId1"/>
  </sheets>
  <calcPr calcId="191029"/>
</workbook>
</file>

<file path=xl/calcChain.xml><?xml version="1.0" encoding="utf-8"?>
<calcChain xmlns="http://schemas.openxmlformats.org/spreadsheetml/2006/main">
  <c r="C418" i="1" l="1"/>
  <c r="C414" i="1"/>
  <c r="C394" i="1"/>
  <c r="C227" i="1"/>
  <c r="C105" i="1"/>
  <c r="C11" i="1"/>
  <c r="B4" i="1"/>
  <c r="C4" i="1"/>
  <c r="B11" i="1"/>
  <c r="C411" i="1" l="1"/>
  <c r="C225" i="1"/>
  <c r="C240" i="1"/>
  <c r="C113" i="1"/>
  <c r="C26" i="1"/>
  <c r="C402" i="1" l="1"/>
  <c r="C22" i="1" l="1"/>
  <c r="B19" i="1" l="1"/>
  <c r="C215" i="1" l="1"/>
  <c r="C399" i="1" l="1"/>
  <c r="C237" i="1" s="1"/>
  <c r="C19" i="1" l="1"/>
  <c r="C434" i="1" l="1"/>
  <c r="C430" i="1"/>
  <c r="C405" i="1" l="1"/>
  <c r="C219" i="1" l="1"/>
  <c r="C110" i="1" s="1"/>
  <c r="C432" i="1" l="1"/>
  <c r="C433" i="1" s="1"/>
</calcChain>
</file>

<file path=xl/sharedStrings.xml><?xml version="1.0" encoding="utf-8"?>
<sst xmlns="http://schemas.openxmlformats.org/spreadsheetml/2006/main" count="444" uniqueCount="439">
  <si>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</si>
  <si>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</si>
  <si>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</si>
  <si>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</si>
  <si>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</si>
  <si>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</si>
  <si>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</si>
  <si>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</si>
  <si>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</si>
  <si>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</si>
  <si>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</si>
  <si>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</si>
  <si>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</si>
  <si>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</si>
  <si>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</si>
  <si>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</si>
  <si>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</si>
  <si>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</si>
  <si>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</si>
  <si>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</si>
  <si>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</si>
  <si>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</si>
  <si>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</si>
  <si>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</si>
  <si>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</si>
  <si>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</si>
  <si>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</si>
  <si>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</si>
  <si>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</si>
  <si>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</si>
  <si>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</si>
  <si>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</si>
  <si>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</si>
  <si>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</si>
  <si>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</si>
  <si>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</si>
  <si>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</si>
  <si>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</si>
  <si>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</si>
  <si>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</si>
  <si>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</si>
  <si>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</si>
  <si>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</si>
  <si>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</si>
  <si>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</si>
  <si>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</si>
  <si>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</si>
  <si>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</si>
  <si>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</si>
  <si>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</si>
  <si>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        Юридические услуги</t>
  </si>
  <si>
    <t xml:space="preserve">            Аренда помещений</t>
  </si>
  <si>
    <t>Директор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</si>
  <si>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</si>
  <si>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</si>
  <si>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</si>
  <si>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</si>
  <si>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</si>
  <si>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</si>
  <si>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>Полив зеленых насаждений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</si>
  <si>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</si>
  <si>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</si>
  <si>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</si>
  <si>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</si>
  <si>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</si>
  <si>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</si>
  <si>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</si>
  <si>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2.4. Аварийное обслуживание</t>
  </si>
  <si>
    <t>2.6. Диагностика ВГДО 1 раз в 5 лет</t>
  </si>
  <si>
    <t>2.7. Техническое обслуживание индивидуального теплового пункта</t>
  </si>
  <si>
    <t>2.1. Госпошлина, пеня</t>
  </si>
  <si>
    <t>2.8. Техническое обслуживание ОДПУТЭ</t>
  </si>
  <si>
    <t xml:space="preserve">1.2. Электроэнергия ОДН </t>
  </si>
  <si>
    <t>Пеня</t>
  </si>
  <si>
    <t>1.2.2. Электроэнергия паркинг</t>
  </si>
  <si>
    <t>Сервисное обслуживание СКУД</t>
  </si>
  <si>
    <t xml:space="preserve">Обслуживание домофонов </t>
  </si>
  <si>
    <t xml:space="preserve">Ремонт домофона </t>
  </si>
  <si>
    <t>Остаток денежных средств на 01.01.2023 года</t>
  </si>
  <si>
    <t>2.6. Отопление</t>
  </si>
  <si>
    <t>2.6. Горячее водоснабжение</t>
  </si>
  <si>
    <t>Ремонт ворот</t>
  </si>
  <si>
    <t>Ремонт шлагбаума</t>
  </si>
  <si>
    <t>2.5. Техническое обслуживание котельной</t>
  </si>
  <si>
    <t>Обслуживание установок пожарной сигнализации</t>
  </si>
  <si>
    <t>Ресурсы котельная</t>
  </si>
  <si>
    <t>Перчатки резиновые с хб напылением
Склад материалов
Поступление (акт, накладная, УПД) УЭР00000569 от 22.10.2021 15:49:22</t>
  </si>
  <si>
    <t>Перчатки нитриловые
Склад материалов
Поступление (акт, накладная, УПД) УЭР00000032 от 25.01.2022 16:00:01</t>
  </si>
  <si>
    <t>Перчатки  полушерстяные двойные
Склад материалов
Поступление (акт, накладная, УПД) УЭР00000658 от 13.11.2020 17:17:39</t>
  </si>
  <si>
    <t>Щетка
Склад материалов
Авансовый отчет УЭР00000001 от 31.01.2020 17:19:25</t>
  </si>
  <si>
    <t>Веник Сорго
Склад материалов
Поступление (акт, накладная, УПД) УЭР00000329 от 04.05.2022 17:12:18</t>
  </si>
  <si>
    <t xml:space="preserve"> </t>
  </si>
  <si>
    <t>Услуги по транспортировке и утилизации отходов</t>
  </si>
  <si>
    <t>Аренда контейнера ТБО</t>
  </si>
  <si>
    <t>Ремонт газонокосилки</t>
  </si>
  <si>
    <t>Годовая отчетность о расходовании полученных денежных средств по многоквартирному дому № 3 по улице Харьковская за 2023 год</t>
  </si>
  <si>
    <t>Жидкое стекло 7 кг.
Основной склад
Поступление (акт, накладная, УПД) УЭР00000015 от 13.01.2023 0:00:16</t>
  </si>
  <si>
    <t>Клей обойный
Основной склад
Поступление (акт, накладная, УПД) УЭР00000015 от 13.01.2023 0:00:16</t>
  </si>
  <si>
    <t>Краска ВД  фасадная белая 7 кг
Основной склад
Поступление (акт, накладная, УПД) УЭР00000015 от 13.01.2023 0:00:16</t>
  </si>
  <si>
    <t>Мешки п/п для ремонтных работ
Основной склад
Поступление (акт, накладная, УПД) УЭР00000015 от 13.01.2023 0:00:16</t>
  </si>
  <si>
    <t>Полотно для ножовки
Основной склад
Поступление (акт, накладная, УПД) УЭР00000015 от 13.01.2023 0:00:16</t>
  </si>
  <si>
    <t>Полотно ХП
Основной склад
Поступление (акт, накладная, УПД) УЭР00000583 от 01.08.2022 0:00:03</t>
  </si>
  <si>
    <t>Утеплитель Лавсан
Основной склад
Поступление (акт, накладная, УПД) УЭР00000015 от 13.01.2023 0:00:16</t>
  </si>
  <si>
    <t>Шпатлевка 
Основной склад
Поступление (акт, накладная, УПД) УЭР00000015 от 13.01.2023 0:00:16</t>
  </si>
  <si>
    <t>Штукатурка цементная 5 кг
Основной склад
Поступление (акт, накладная, УПД) УЭР00000015 от 13.01.2023 0:00:16</t>
  </si>
  <si>
    <t>Перчатки нейлоновые с латекс обливом
Основной склад
Поступление (акт, накладная, УПД) УЭР00000015 от 13.01.2023 0:00:16</t>
  </si>
  <si>
    <t>WD40 420мл
Основной склад
Поступление (акт, накладная, УПД) УЭР00000018 от 20.01.2023 16:27:23</t>
  </si>
  <si>
    <t>Мех. цилиндр
Основной склад
Поступление (акт, накладная, УПД) УЭР00000018 от 20.01.2023 16:27:23</t>
  </si>
  <si>
    <t>Герметик универсальный
Основной склад
Поступление (акт, накладная, УПД) УЭР00000173 от 16.02.2023 13:50:29</t>
  </si>
  <si>
    <t>затирка 2кг №120
Основной склад
Поступление (акт, накладная, УПД) УЭР00000173 от 16.02.2023 13:50:29</t>
  </si>
  <si>
    <t>Плита потолочная 60*600*6 мм (24 шт)
Основной склад
Поступление (акт, накладная, УПД) УЭР00000173 от 16.02.2023 13:50:29</t>
  </si>
  <si>
    <t>Пластина  соединительная 40*120 
Основной склад
Поступление (акт, накладная, УПД) УЭР00000173 от 16.02.2023 13:50:29</t>
  </si>
  <si>
    <t>Профиль напрявляющ. 24 мм
Основной склад
Поступление (акт, накладная, УПД) УЭР00000173 от 16.02.2023 13:50:29</t>
  </si>
  <si>
    <t>подвес
Основной склад
Поступление (акт, накладная, УПД) УЭР00000173 от 16.02.2023 13:50:29</t>
  </si>
  <si>
    <t>Винт 6*55
Основной склад
Поступление (акт, накладная, УПД) УЭР00000103 от 14.02.2023 18:00:01</t>
  </si>
  <si>
    <t>Винт 6*60
Основной склад
Поступление (акт, накладная, УПД) УЭР00000103 от 14.02.2023 18:00:01</t>
  </si>
  <si>
    <t>Дюбель  универсальный
Основной склад
Поступление (акт, накладная, УПД) УЭР00000103 от 14.02.2023 18:00:01</t>
  </si>
  <si>
    <t>Опора колесная с площадкой
Основной склад
Поступление (акт, накладная, УПД) УЭР00000103 от 14.02.2023 18:00:01</t>
  </si>
  <si>
    <t>Сверло по металлу 4,0 мм
Основной склад
Поступление (акт, накладная, УПД) УЭР00000103 от 14.02.2023 18:00:01</t>
  </si>
  <si>
    <t>Сверло по металлу 4,1 мм
Основной склад
Поступление (акт, накладная, УПД) УЭР00000103 от 14.02.2023 18:00:01</t>
  </si>
  <si>
    <t>Шуруп по дереву потайн. 4,0*35
Основной склад
Поступление (акт, накладная, УПД) УЭР00000103 от 14.02.2023 18:00:01</t>
  </si>
  <si>
    <t>Заклепки комбинированные
Основной склад
Поступление (акт, накладная, УПД) УЭР00000103 от 14.02.2023 18:00:01</t>
  </si>
  <si>
    <t>Ключ комбинированный 10мм
Основной склад
Поступление (акт, накладная, УПД) УЭР00000103 от 14.02.2023 18:00:01</t>
  </si>
  <si>
    <t>Ключ комбинированный 7мм
Основной склад
Поступление (акт, накладная, УПД) УЭР00000103 от 14.02.2023 18:00:01</t>
  </si>
  <si>
    <t>Ключ комбинированный 8мм
Основной склад
Поступление (акт, накладная, УПД) УЭР00000103 от 14.02.2023 18:00:01</t>
  </si>
  <si>
    <t>Отвертка SL 6,0x100 мм
Основной склад
Поступление (акт, накладная, УПД) УЭР00000103 от 14.02.2023 18:00:01</t>
  </si>
  <si>
    <t>Пассатижи 180мм
Основной склад
Поступление (акт, накладная, УПД) УЭР00000103 от 14.02.2023 18:00:01</t>
  </si>
  <si>
    <t>Ручка- скоба
Основной склад
Поступление (акт, накладная, УПД) 0УБП-000278 от 21.03.2023 14:32:25</t>
  </si>
  <si>
    <t>Доводчик
Основной склад
Поступление (акт, накладная, УПД) 0УБП-000278 от 21.03.2023 14:32:25</t>
  </si>
  <si>
    <t>Ключ  английский
Основной склад
Поступление (акт, накладная, УПД) 0УБП-000278 от 21.03.2023 14:32:25</t>
  </si>
  <si>
    <t>Люк 
Основной склад
Авансовый отчет 0У00-000005 от 24.03.2023 9:00:00</t>
  </si>
  <si>
    <t>Профиль уголок 30*30*1,5
Основной склад
Авансовый отчет 0У00-000005 от 24.03.2023 9:00:00</t>
  </si>
  <si>
    <t>Швеллер 10
Основной склад
Авансовый отчет 0У00-000005 от 24.03.2023 9:00:00</t>
  </si>
  <si>
    <t>Пена монтажная
Основной склад
Авансовый отчет 0У00-000005 от 24.03.2023 9:00:00</t>
  </si>
  <si>
    <t>Труба квадратная 25*25*2
Основной склад
Поступление (акт, накладная, УПД) 0УБП-000269 от 13.03.2023 13:56:13</t>
  </si>
  <si>
    <t>Вызывная панель Vizit
Основной склад
Поступление (акт, накладная, УПД) 0УБП-000282 от 15.03.2023 12:48:33</t>
  </si>
  <si>
    <t>Доводчик
Основной склад
Поступление (акт, накладная, УПД) 0УБП-000251 от 07.04.2023 13:00:02</t>
  </si>
  <si>
    <t>губка шлифовальная грубая
Основной склад
Поступление (акт, накладная, УПД) 0УБП-000328 от 02.05.2023 14:39:52</t>
  </si>
  <si>
    <t>валик 140 мм
Основной склад
Поступление (акт, накладная, УПД) 0УБП-000328 от 02.05.2023 14:39:52</t>
  </si>
  <si>
    <t>шкурка шлифовальная
Основной склад
Поступление (акт, накладная, УПД) 0УБП-000328 от 02.05.2023 14:39:52</t>
  </si>
  <si>
    <t>ванночка для краски
Основной склад
Поступление (акт, накладная, УПД) 0УБП-000328 от 02.05.2023 14:39:52</t>
  </si>
  <si>
    <t>Краска Лакра 
Основной склад
Поступление (акт, накладная, УПД) 0УБП-000328 от 02.05.2023 14:39:52</t>
  </si>
  <si>
    <t>Доводчик DOORLOCK
Основной склад
Поступление (акт, накладная, УПД) 0УБП-000356 от 19.05.2023 17:08:06</t>
  </si>
  <si>
    <t>Корпус замка 
Основной склад
Поступление (акт, накладная, УПД) 0УБП-000487 от 27.06.2023 15:53:51</t>
  </si>
  <si>
    <t>Упор дверной
Основной склад
Поступление (акт, накладная, УПД) 0УБП-000536 от 20.07.2023 6:00:01</t>
  </si>
  <si>
    <t>Мех. цилиндр
Основной склад
Поступление (акт, накладная, УПД) 0УБП-000536 от 20.07.2023 6:00:01</t>
  </si>
  <si>
    <t>Арматура
Основной склад
Поступление (акт, накладная, УПД) 0УБП-000564 от 16.08.2023 14:09:52</t>
  </si>
  <si>
    <t>Сверло -бур 6х160
Основной склад
Поступление (акт, накладная, УПД) 0УБП-000600 от 24.08.2023 16:39:45</t>
  </si>
  <si>
    <t>Герметик для кровли 
Основной склад
Поступление (акт, накладная, УПД) 0УБП-000649 от 20.09.2023 15:10:54</t>
  </si>
  <si>
    <t>Шпатлевка 
Основной склад
Поступление (акт, накладная, УПД) 0УБП-000669 от 31.08.2023 16:36:48</t>
  </si>
  <si>
    <t>Двухканальный контроллер 4G GSM
Основной склад
Поступление (акт, накладная, УПД) 0УБП-000731 от 05.10.2023 15:12:56</t>
  </si>
  <si>
    <t>баллон цанговый
Основной склад
Поступление (акт, накладная, УПД) 0УБП-000779 от 24.10.2023 17:00:01</t>
  </si>
  <si>
    <t>горелка на цанговом баллоне
Основной склад
Поступление (акт, накладная, УПД) 0УБП-000779 от 24.10.2023 17:00:01</t>
  </si>
  <si>
    <t>Упор "козья нога"
Основной склад
Поступление (акт, накладная, УПД) 0УБП-000885 от 06.12.2023 18:54:04</t>
  </si>
  <si>
    <t>Мех. цилиндр
Основной склад
Поступление (акт, накладная, УПД) 0УБП-000778 от 25.10.2023 15:37:36</t>
  </si>
  <si>
    <t>Ручка на планке
Основной склад
Поступление (акт, накладная, УПД) 0УБП-000885 от 06.12.2023 18:54:04</t>
  </si>
  <si>
    <t>Шпингалет
Основной склад
Поступление (акт, накладная, УПД) 0УБП-000883 от 22.12.2023 17:04:57</t>
  </si>
  <si>
    <t>смазка ВД
Основной склад
Поступление (акт, накладная, УПД) 0УБП-000883 от 22.12.2023 17:04:57</t>
  </si>
  <si>
    <t>Уплотнитель
Основной склад
Поступление (акт, накладная, УПД) 0УБП-000883 от 22.12.2023 17:04:57</t>
  </si>
  <si>
    <t>Доводчик DOORLOCK
Основной склад
Поступление (акт, накладная, УПД) 0УБП-000883 от 22.12.2023 17:04:57</t>
  </si>
  <si>
    <t>Шпатлевка 
Основной склад
Поступление (акт, накладная, УПД) 0УБП-000881 от 20.12.2023 14:20:20</t>
  </si>
  <si>
    <t>Краска ВД  моющаяся суп. белая 7 кг
Основной склад
Поступление (акт, накладная, УПД) 0УБП-000881 от 20.12.2023 14:20:20</t>
  </si>
  <si>
    <t>шкурка шлифовальная
Основной склад
Поступление (акт, накладная, УПД) 0УБП-000881 от 20.12.2023 14:20:20</t>
  </si>
  <si>
    <t>кисть плоская 63 мм
Основной склад
Поступление (акт, накладная, УПД) 0УБП-000850 от 09.11.2023 17:31:54</t>
  </si>
  <si>
    <t>Пленка  техническая 3м*100м
Основной склад
Поступление (акт, накладная, УПД) 0УБП-000881 от 20.12.2023 14:20:20</t>
  </si>
  <si>
    <t>валик велюровый
Основной склад
Поступление (акт, накладная, УПД) 0УБП-000881 от 20.12.2023 14:20:20</t>
  </si>
  <si>
    <t>Валик полиакрил.
Основной склад
Поступление (акт, накладная, УПД) 0УБП-000881 от 20.12.2023 14:20:20</t>
  </si>
  <si>
    <t>ванночка для краски
Основной склад
Поступление (акт, накладная, УПД) 0УБП-000881 от 20.12.2023 14:20:20</t>
  </si>
  <si>
    <t>шлифовальная лента
Основной склад
Поступление (акт, накладная, УПД) 0УБП-000881 от 20.12.2023 14:20:20</t>
  </si>
  <si>
    <t>Кисть плоская 75 мм
Основной склад
Поступление (акт, накладная, УПД) 0УБП-000850 от 09.11.2023 17:31:54</t>
  </si>
  <si>
    <t>Шлифовальная бумага
Основной склад
Поступление (акт, накладная, УПД) 0УБП-000850 от 09.11.2023 17:31:54</t>
  </si>
  <si>
    <t xml:space="preserve">Грунтовка  
</t>
  </si>
  <si>
    <t xml:space="preserve">Лист гипсокартоновый 3мм
 </t>
  </si>
  <si>
    <t>Гидроизоляционный ремонт приямков</t>
  </si>
  <si>
    <t>Труба ст. ВГП  Ду20
Основной склад
Поступление (акт, накладная, УПД) УЭР00000070 от 07.02.2023 14:41:09</t>
  </si>
  <si>
    <t>Труба ст. ВГП  Ду25
Основной склад
Поступление (акт, накладная, УПД) УЭР00000070 от 07.02.2023 14:41:09</t>
  </si>
  <si>
    <t>Сгон  32
Основной склад
Поступление (акт, накладная, УПД) УЭР00000068 от 06.02.2023 12:00:01</t>
  </si>
  <si>
    <t>Сгон  40
Основной склад
Поступление (акт, накладная, УПД) УЭР00000068 от 06.02.2023 12:00:01</t>
  </si>
  <si>
    <t>Муфта 40
Основной склад
Поступление (акт, накладная, УПД) УЭР00000068 от 06.02.2023 12:00:01</t>
  </si>
  <si>
    <t>Муфта 32
Основной склад
Поступление (акт, накладная, УПД) УЭР00000068 от 06.02.2023 12:00:01</t>
  </si>
  <si>
    <t>Муфта 25
Основной склад
Поступление (акт, накладная, УПД) УЭР00000068 от 06.02.2023 12:00:01</t>
  </si>
  <si>
    <t>Муфта 15
Основной склад
Поступление (акт, накладная, УПД) УЭР00000068 от 06.02.2023 12:00:01</t>
  </si>
  <si>
    <t>Контрагайка 40
Основной склад
Поступление (акт, накладная, УПД) УЭР00000068 от 06.02.2023 12:00:01</t>
  </si>
  <si>
    <t>Контрагайка 32
Основной склад
Поступление (акт, накладная, УПД) УЭР00000068 от 06.02.2023 12:00:01</t>
  </si>
  <si>
    <t>Контрагайка 25
Основной склад
Поступление (акт, накладная, УПД) УЭР00000068 от 06.02.2023 12:00:01</t>
  </si>
  <si>
    <t>Контрагайка 15
Основной склад
Поступление (акт, накладная, УПД) УЭР00000068 от 06.02.2023 12:00:01</t>
  </si>
  <si>
    <t>Клапан обратный 1/2 410
Основной склад
Поступление (акт, накладная, УПД) УЭР00000121 от 10.02.2023 12:00:18</t>
  </si>
  <si>
    <t>Колено ППР 20/90 Ек
Основной склад
Поступление (акт, накладная, УПД) УЭР00000121 от 10.02.2023 12:00:18</t>
  </si>
  <si>
    <t>Кран  шар. 1/2 мини
Основной склад
Поступление (акт, накладная, УПД) УЭР00000121 от 10.02.2023 12:00:18</t>
  </si>
  <si>
    <t>Кран  шар. 1/2 ручка
Основной склад
Поступление (акт, накладная, УПД) УЭР00000121 от 10.02.2023 12:00:18</t>
  </si>
  <si>
    <t>кран шар американка  1/2
Основной склад
Поступление (акт, накладная, УПД) УЭР00000121 от 10.02.2023 12:00:18</t>
  </si>
  <si>
    <t>Кран шаровой  1/2 в/н
Основной склад
Поступление (акт, накладная, УПД) УЭР00000121 от 10.02.2023 12:00:18</t>
  </si>
  <si>
    <t>Муфта 20
Основной склад
Поступление (акт, накладная, УПД) УЭР00000121 от 10.02.2023 12:00:18</t>
  </si>
  <si>
    <t>Муфта ППР с мет. резьбой 20
Основной склад
Поступление (акт, накладная, УПД) УЭР00000121 от 10.02.2023 12:00:18</t>
  </si>
  <si>
    <t>Переходник- прямой 1/4
Основной склад
Поступление (акт, накладная, УПД) УЭР00000121 от 10.02.2023 12:00:18</t>
  </si>
  <si>
    <t>Футорка 1/4
Основной склад
Поступление (акт, накладная, УПД) УЭР00000121 от 10.02.2023 12:00:18</t>
  </si>
  <si>
    <t>Трос сантехнический 15м
Основной склад
Поступление (акт, накладная, УПД) УЭР00000121 от 10.02.2023 12:00:18</t>
  </si>
  <si>
    <t>Трос для прочистки труб 3м
Основной склад
Поступление (акт, накладная, УПД) УЭР00000121 от 10.02.2023 12:00:18</t>
  </si>
  <si>
    <t>Трос сантехнический 7м
Основной склад
Поступление (акт, накладная, УПД) УЭР00000121 от 10.02.2023 12:00:18</t>
  </si>
  <si>
    <t>Фонарь LED 10Вт
Основной склад
Поступление (акт, накладная, УПД) УЭР00000152 от 01.03.2023 14:13:11</t>
  </si>
  <si>
    <t>Светильник LED 40 ВТ 
Основной склад
Поступление (акт, накладная, УПД) УЭР00000156 от 21.02.2023 14:38:30</t>
  </si>
  <si>
    <t>Прокладка паронитовая 3/4
Основной склад
Поступление (акт, накладная, УПД) УЭР00000171 от 01.03.2023 14:13:16</t>
  </si>
  <si>
    <t>Прокладка резиновая 3/4
Основной склад
Поступление (акт, накладная, УПД) УЭР00000171 от 01.03.2023 14:13:16</t>
  </si>
  <si>
    <t>Кронштейн для огнетушителя
Основной склад
Поступление (акт, накладная, УПД) 0УБП-000285 от 17.03.2023 14:47:57</t>
  </si>
  <si>
    <t>Информационный знак
Основной склад
Поступление (акт, накладная, УПД) 0УБП-000284 от 17.03.2023 14:47:56</t>
  </si>
  <si>
    <t>наклейка-пломба
Основной склад
Поступление (акт, накладная, УПД) 0УБП-000283 от 17.03.2023 14:47:55</t>
  </si>
  <si>
    <t>Клапан обратный ДУ 50межфланцевый
Основной склад
Поступление (акт, накладная, УПД) 0У00-000238 от 21.03.2023 14:32:17</t>
  </si>
  <si>
    <t>Клапан обратный пруж.1/4
Основной склад
Поступление (акт, накладная, УПД) 0У00-000238 от 21.03.2023 14:32:17</t>
  </si>
  <si>
    <t>кран шар американка  1/2
Основной склад
Поступление (акт, накладная, УПД) 0У00-000238 от 21.03.2023 14:32:17</t>
  </si>
  <si>
    <t>кран шар с носиком
Основной склад
Поступление (акт, накладная, УПД) 0У00-000238 от 21.03.2023 14:32:17</t>
  </si>
  <si>
    <t>Насос дренажный
Основной склад
Поступление (акт, накладная, УПД) 0У00-000237 от 22.03.2023 14:19:55</t>
  </si>
  <si>
    <t>переходник американка прямой лат. ник. 
Основной склад
Поступление (акт, накладная, УПД) 0У00-000238 от 21.03.2023 14:32:17</t>
  </si>
  <si>
    <t>Прокладка паронит 50
Основной склад
Поступление (акт, накладная, УПД) 0У00-000238 от 21.03.2023 14:32:17</t>
  </si>
  <si>
    <t>Болт цинк 8х30 оц.
Основной склад
Авансовый отчет 0УБП-000008 от 07.04.2023 12:35:24</t>
  </si>
  <si>
    <t>Гайка М-8 оц
Основной склад
Авансовый отчет 0УБП-000008 от 07.04.2023 12:35:24</t>
  </si>
  <si>
    <t>Шайба пл. 8 оц.
Основной склад
Авансовый отчет 0УБП-000008 от 07.04.2023 12:35:24</t>
  </si>
  <si>
    <t>ИЭК автомат Зп С/63А 4.5 кА ВА 47-29
Основной склад
Поступление (акт, накладная, УПД) 0УБП-000258 от 06.04.2023 13:00:01</t>
  </si>
  <si>
    <t>Наконечник медн.луженый М10
Основной склад
Поступление (акт, накладная, УПД) 0УБП-000258 от 06.04.2023 13:00:01</t>
  </si>
  <si>
    <t>Наконечник медн.луженый М50
Основной склад
Поступление (акт, накладная, УПД) 0УБП-000258 от 06.04.2023 13:00:01</t>
  </si>
  <si>
    <t>Провод ПВ-3 10
Основной склад
Поступление (акт, накладная, УПД) 0УБП-000258 от 06.04.2023 13:00:01</t>
  </si>
  <si>
    <t>Провод ПВ-3 50
Основной склад
Поступление (акт, накладная, УПД) 0УБП-000258 от 06.04.2023 13:00:01</t>
  </si>
  <si>
    <t>Наконечник гильза с изолир. фланцем
Основной склад
Поступление (акт, накладная, УПД) 0УБП-000258 от 06.04.2023 13:00:01</t>
  </si>
  <si>
    <t>Выключатель автоматический 125А
Основной склад
Поступление (акт, накладная, УПД) 0УБП-000258 от 06.04.2023 13:00:01</t>
  </si>
  <si>
    <t>Провод ПВ 1-2,5
Основной склад
Поступление (акт, накладная, УПД) 0УБП-000258 от 06.04.2023 13:00:01</t>
  </si>
  <si>
    <t>Трансформатор тока ТТИ-А 150/5
Основной склад
Поступление (акт, накладная, УПД) 0УБП-000277 от 13.04.2023 16:37:03</t>
  </si>
  <si>
    <t>Датчик оптико-акустический 150 вт
Основной склад
Поступление (акт, накладная, УПД) УЭР00001034 от 21.12.2022 15:14:49</t>
  </si>
  <si>
    <t>Изолента пвх черная
Основной склад
Поступление (акт, накладная, УПД) УЭР00001034 от 21.12.2022 15:14:49</t>
  </si>
  <si>
    <t>Провод ПУНП 2х1,5
Основной склад
Поступление (акт, накладная, УПД) УЭР00001035 от 14.12.2022 15:31:54</t>
  </si>
  <si>
    <t>Розетка ОП 1П
Основной склад
Поступление (акт, накладная, УПД) УЭР00001035 от 14.12.2022 15:31:54</t>
  </si>
  <si>
    <t>Светильник LED 12 ВТ
Основной склад
Поступление (акт, накладная, УПД) УЭР00001034 от 21.12.2022 15:14:49</t>
  </si>
  <si>
    <t>Светильник светодиодный  40 Вт
Основной склад
Поступление (акт, накладная, УПД) УЭР00000157 от 28.02.2023 17:00:01</t>
  </si>
  <si>
    <t>Блок питания
Основной склад
Поступление (акт, накладная, УПД) 0УБП-000288 от 18.04.2023 17:00:08</t>
  </si>
  <si>
    <t>Фотореле
Основной склад
Поступление (акт, накладная, УПД) 0УБП-000333 от 03.05.2023 17:52:57</t>
  </si>
  <si>
    <t>Кабель 3м.*1,5
Основной склад
Поступление (акт, накладная, УПД) УЭР00001035 от 14.12.2022 15:31:54</t>
  </si>
  <si>
    <t>компенсатор канализационный 110
Основной склад
Поступление (акт, накладная, УПД) 0УБП-000326 от 11.05.2023 17:20:02</t>
  </si>
  <si>
    <t>кран шар ду 15
Основной склад
Поступление (акт, накладная, УПД) 0УБП-000358 от 22.05.2023 17:38:45</t>
  </si>
  <si>
    <t>Картридж механич.,хол. вод
Основной склад
Поступление (акт, накладная, УПД) 0УБП-000358 от 22.05.2023 17:38:45</t>
  </si>
  <si>
    <t>Прокладка резиновая 3/4
Основной склад
Поступление (акт, накладная, УПД) 0УБП-000358 от 22.05.2023 17:38:45</t>
  </si>
  <si>
    <t>графитная смазка
Основной склад
Поступление (акт, накладная, УПД) 0УБП-000455 от 27.06.2023 15:53:50</t>
  </si>
  <si>
    <t>Фотореле
Основной склад
Поступление (акт, накладная, УПД) 0УБП-000454 от 30.06.2023 12:01:21</t>
  </si>
  <si>
    <t>Трубка термоусаживаемая
Основной склад
Поступление (акт, накладная, УПД) 0УБП-000454 от 30.06.2023 12:01:21</t>
  </si>
  <si>
    <t>кран шар 1/2 г ш ручка
Основной склад
Поступление (акт, накладная, УПД) 0УБП-000491 от 11.07.2023 17:30:09</t>
  </si>
  <si>
    <t>кран шар 1/2-1/2 н/н
Основной склад
Поступление (акт, накладная, УПД) 0УБП-000491 от 11.07.2023 17:30:09</t>
  </si>
  <si>
    <t>Заглушка МЕТ. 1/2" внутренняя
Основной склад
Поступление (акт, накладная, УПД) 0УБП-000491 от 11.07.2023 17:30:09</t>
  </si>
  <si>
    <t>Заглушка МЕТ. 3/4
Основной склад
Поступление (акт, накладная, УПД) 0УБП-000491 от 11.07.2023 17:30:09</t>
  </si>
  <si>
    <t>Прокладка резиновая 1/2
Основной склад
Поступление (акт, накладная, УПД) 0УБП-000491 от 11.07.2023 17:30:09</t>
  </si>
  <si>
    <t>Прокладка резиновая 3/4
Основной склад
Поступление (акт, накладная, УПД) 0УБП-000491 от 11.07.2023 17:30:09</t>
  </si>
  <si>
    <t>Светильник LED 40 ВТ 
Основной склад
Поступление (акт, накладная, УПД) 0УБП-000567 от 02.08.2023 17:06:07</t>
  </si>
  <si>
    <t>бирка 
Основной склад
Поступление (акт, накладная, УПД) 0УБП-000563 от 15.08.2023 17:08:58</t>
  </si>
  <si>
    <t>Хомут 14-27мм
Основной склад
Поступление (акт, накладная, УПД) 0УБП-000600 от 24.08.2023 16:39:45</t>
  </si>
  <si>
    <t>Хомут 20-22 мм
Основной склад
Поступление (акт, накладная, УПД) 0УБП-000600 от 24.08.2023 16:39:45</t>
  </si>
  <si>
    <t>Хомут 23-25мм
Основной склад
Поступление (акт, накладная, УПД) 0УБП-000600 от 24.08.2023 16:39:45</t>
  </si>
  <si>
    <t>Заглушка МЕТ. 1/2" с наружн.
Основной склад
Поступление (акт, накладная, УПД) 0УБП-000584 от 28.08.2023 14:22:17</t>
  </si>
  <si>
    <t>Кран  шар. 1/2 мини
Основной склад
Поступление (акт, накладная, УПД) 0УБП-000584 от 28.08.2023 14:22:17</t>
  </si>
  <si>
    <t>Насос циркуляционный 50-120F
Основной склад
Поступление (акт, накладная, УПД) 0УБП-000672 от 26.09.2023 17:00:01</t>
  </si>
  <si>
    <t>АВДТ-32
Основной склад
Поступление (акт, накладная, УПД) 0УБП-000879 от 21.12.2023 15:19:06</t>
  </si>
  <si>
    <t>Фотоэлементы
Основной склад
Поступление (акт, накладная, УПД) 0УБП-000880 от 21.12.2023 15:19:07</t>
  </si>
  <si>
    <t>Компенсатор Ду80
Основной склад
Поступление (акт, накладная, УПД) 0УБП-000873 от 01.12.2023 12:11:14</t>
  </si>
  <si>
    <t>Тепловычислитель
Основной склад
Поступление (акт, накладная, УПД) 0УБП-000876 от 25.10.2023 15:37:40</t>
  </si>
  <si>
    <t>Кнопка для домофона
Основной склад
Поступление (акт, накладная, УПД) 0УБП-000776 от 20.10.2023 12:00:00</t>
  </si>
  <si>
    <t>Блок управ и питания домофона БУД-302М
Основной склад
Поступление (акт, накладная, УПД) 0УБП-000776 от 20.10.2023 12:00:00</t>
  </si>
  <si>
    <t>Кран  шар. вн.-вн. 1/2
Основной склад
Поступление (акт, накладная, УПД) 0УБП-000775 от 10.10.2023 16:49:19</t>
  </si>
  <si>
    <t>Рем. комплект
Основной склад
Поступление (акт, накладная, УПД) 0УБП-000775 от 10.10.2023 16:49:19</t>
  </si>
  <si>
    <t>Прокладка резиновая 3/4
Основной склад
Поступление (акт, накладная, УПД) 0УБП-000775 от 10.10.2023 16:49:19</t>
  </si>
  <si>
    <t>Рукав напорный
Основной склад
Поступление (акт, накладная, УПД) УЭР00000155 от 16.01.2023 17:40:44</t>
  </si>
  <si>
    <t>Сверло по металлу 12 мм
Основной склад
Поступление (акт, накладная, УПД) УЭР00000154 от 25.01.2023 0:00:00</t>
  </si>
  <si>
    <t>Соединитель 20
Основной склад
Поступление (акт, накладная, УПД) УЭР00000154 от 25.01.2023 0:00:00</t>
  </si>
  <si>
    <t>Хомут 16-27
Основной склад
Поступление (акт, накладная, УПД) УЭР00000154 от 25.01.2023 0:00:00</t>
  </si>
  <si>
    <t>Хомут усиленный
Основной склад
Поступление (акт, накладная, УПД) УЭР00000154 от 25.01.2023 0:00:00</t>
  </si>
  <si>
    <t>Высотные работы</t>
  </si>
  <si>
    <t>Гидродинамическая и механическая прочистка канализационных трубопроводов</t>
  </si>
  <si>
    <t>Ремонт Автоматической системы дизирования реагентов</t>
  </si>
  <si>
    <t>Устройство дренажного водостока в паркинге</t>
  </si>
  <si>
    <t>Услуги чистки наружных коммунальных сетей</t>
  </si>
  <si>
    <t>Метла Дереза
Склад материалов
Поступление (акт, накладная, УПД) УЭР00000018 от 22.01.2021 10:41:18</t>
  </si>
  <si>
    <t>Метла синтетическая с черенком пластик
Склад материалов
Поступление (акт, накладная, УПД) УЭР00000298 от 15.04.2022 10:00:00</t>
  </si>
  <si>
    <t>Швабра д/пола деревянная
Склад материалов
Поступление (акт, накладная, УПД) УЭР00000032 от 25.01.2022 16:00:01</t>
  </si>
  <si>
    <t>Столбик гибкий
Основной склад
Поступление (акт, накладная, УПД) 0УБП-000332 от 27.04.2023 17:12:04</t>
  </si>
  <si>
    <t>Масло 2 тактного двигателя
Основной склад
Поступление (акт, накладная, УПД) 0УБП-000345 от 26.02.2023 12:00:00</t>
  </si>
  <si>
    <t>Масло 4 тактного двигателя 1л
Основной склад
Поступление (акт, накладная, УПД) 0УБП-000345 от 26.02.2023 12:00:00</t>
  </si>
  <si>
    <t>Леска Champion 3 мм
Основной склад
Поступление (акт, накладная, УПД) 0УБП-000345 от 26.02.2023 12:00:00</t>
  </si>
  <si>
    <t>Тачка садовая
Основной склад
Поступление (акт, накладная, УПД) 0УБП-000348 от 17.04.2023 17:24:52</t>
  </si>
  <si>
    <t>Эмаль ПФ 115 красная
Основной склад
Поступление (акт, накладная, УПД) 0УБП-000328 от 02.05.2023 14:39:52</t>
  </si>
  <si>
    <t>Эмаль ПФ 115 желтая
Основной склад
Поступление (акт, накладная, УПД) 0УБП-000328 от 02.05.2023 14:39:52</t>
  </si>
  <si>
    <t>Шланг поливочный (20 м)
Основной склад
Поступление (акт, накладная, УПД) 0УБП-000404 от 25.05.2023 15:38:17</t>
  </si>
  <si>
    <t>Удобрение
Основной склад
Поступление (акт, накладная, УПД) 0УБП-000354 от 15.05.2023 16:54:34</t>
  </si>
  <si>
    <t>Адаптер 1/2*3/4
Основной склад
Поступление (акт, накладная, УПД) 0УБП-000368 от 01.06.2023 15:19:28</t>
  </si>
  <si>
    <t>адаптер внешний 1/2
Основной склад
Поступление (акт, накладная, УПД) 0УБП-000368 от 01.06.2023 15:19:28</t>
  </si>
  <si>
    <t>адаптер с внутренней резьбой
Основной склад
Поступление (акт, накладная, УПД) 0УБП-000368 от 01.06.2023 15:19:28</t>
  </si>
  <si>
    <t>лента алюминиевая 10м
Основной склад
Поступление (акт, накладная, УПД) 0УБП-000368 от 01.06.2023 15:19:28</t>
  </si>
  <si>
    <t>лента клеящая 25м
Основной склад
Поступление (акт, накладная, УПД) 0УБП-000368 от 01.06.2023 15:19:28</t>
  </si>
  <si>
    <t>Распылитель круговой вращающийся
Основной склад
Поступление (акт, накладная, УПД) 0УБП-000368 от 01.06.2023 15:19:28</t>
  </si>
  <si>
    <t>Распылитель круговой
Основной склад
Поступление (акт, накладная, УПД) 0УБП-000368 от 01.06.2023 15:19:28</t>
  </si>
  <si>
    <t>Соединитель 1/2
Основной склад
Поступление (акт, накладная, УПД) 0УБП-000368 от 01.06.2023 15:19:28</t>
  </si>
  <si>
    <t>Соединитель 3/4
Основной склад
Поступление (акт, накладная, УПД) 0УБП-000368 от 01.06.2023 15:19:28</t>
  </si>
  <si>
    <t>тепофол металлизированный
Основной склад
Поступление (акт, накладная, УПД) 0УБП-000368 от 01.06.2023 15:19:28</t>
  </si>
  <si>
    <t>Контрагайка 25
Основной склад
Поступление (акт, накладная, УПД) 0УБП-000368 от 01.06.2023 15:19:28</t>
  </si>
  <si>
    <t>Арматура боковая подача
Основной склад
Поступление (акт, накладная, УПД) 0УБП-000368 от 01.06.2023 15:19:28</t>
  </si>
  <si>
    <t>ключ для монтажа американок с трещеткой
Основной склад
Поступление (акт, накладная, УПД) 0УБП-000368 от 01.06.2023 15:19:28</t>
  </si>
  <si>
    <t>кран шар 1/2 г ш ручка
Основной склад
Поступление (акт, накладная, УПД) 0УБП-000368 от 01.06.2023 15:19:28</t>
  </si>
  <si>
    <t>электрод сварочный 
Основной склад
Поступление (акт, накладная, УПД) 0УБП-000417 от 09.06.2023 11:50:01</t>
  </si>
  <si>
    <t>Песок мытый с доставкой, т
Основной склад
Поступление (акт, накладная, УПД) 0УБП-000410 от 15.06.2023 16:34:19</t>
  </si>
  <si>
    <t>дюбель 14*100
Основной склад
Поступление (акт, накладная, УПД) 0УБП-000488 от 27.06.2023 15:53:52</t>
  </si>
  <si>
    <t>Сверло -бур 10х210 мм
Основной склад
Поступление (акт, накладная, УПД) 0УБП-000488 от 27.06.2023 15:53:52</t>
  </si>
  <si>
    <t>Сверло -бур 14х260 мм
Основной склад
Поступление (акт, накладная, УПД) 0УБП-000488 от 27.06.2023 15:53:52</t>
  </si>
  <si>
    <t>шайба м 10
Основной склад
Поступление (акт, накладная, УПД) 0УБП-000488 от 27.06.2023 15:53:52</t>
  </si>
  <si>
    <t>Шурупы 10*100
Основной склад
Поступление (акт, накладная, УПД) 0УБП-000488 от 27.06.2023 15:53:52</t>
  </si>
  <si>
    <t>Белизна 5 л.
Основной склад
Поступление (акт, накладная, УПД) 0УБП-000297 от 17.04.2023 17:24:49</t>
  </si>
  <si>
    <t>Ведро п/м 10л
Основной склад
Поступление (акт, накладная, УПД) 0УБП-000297 от 17.04.2023 17:24:49</t>
  </si>
  <si>
    <t>Грабли веерные
Основной склад
Поступление (акт, накладная, УПД) 0УБП-000297 от 17.04.2023 17:24:49</t>
  </si>
  <si>
    <t>Жавель Син. таблетки
Основной склад
Поступление (акт, накладная, УПД) 0УБП-000297 от 17.04.2023 17:24:49</t>
  </si>
  <si>
    <t>Жидкость для стекол Золушка 750 г
Основной склад
Поступление (акт, накладная, УПД) 0УБП-000420 от 16.06.2023 16:00:08</t>
  </si>
  <si>
    <t>мешки для мусора 120
Основной склад
Поступление (акт, накладная, УПД) 0УБП-000420 от 16.06.2023 16:00:08</t>
  </si>
  <si>
    <t>мешки для мусора 240 л
Основной склад
Поступление (акт, накладная, УПД) 0УБП-000420 от 16.06.2023 16:00:08</t>
  </si>
  <si>
    <t>моющее средство локус
Основной склад
Поступление (акт, накладная, УПД) 0УБП-000297 от 17.04.2023 17:24:49</t>
  </si>
  <si>
    <t>Перчатки резиновые Латекс
Основной склад
Поступление (акт, накладная, УПД) 0УБП-000297 от 17.04.2023 17:24:49</t>
  </si>
  <si>
    <t>Перчатки трикотажные хб с ПВХ
Основной склад
Поступление (акт, накладная, УПД) 0УБП-000420 от 16.06.2023 16:00:08</t>
  </si>
  <si>
    <t>Перчатки хоз. резиновые
Основной склад
Поступление (акт, накладная, УПД) 0УБП-000297 от 17.04.2023 17:24:49</t>
  </si>
  <si>
    <t>Полотно ХП
Основной склад
Поступление (акт, накладная, УПД) 0УБП-000297 от 17.04.2023 17:24:49</t>
  </si>
  <si>
    <t>Салфетка из микрофибры для пола
Основной склад
Поступление (акт, накладная, УПД) 0УБП-000420 от 16.06.2023 16:00:08</t>
  </si>
  <si>
    <t>Салфетки микрофибра 35*40
Основной склад
Поступление (акт, накладная, УПД) 0УБП-000420 от 16.06.2023 16:00:08</t>
  </si>
  <si>
    <t>Салфетки микрофибра 40*40
Основной склад
Поступление (акт, накладная, УПД) 0УБП-000297 от 17.04.2023 17:24:49</t>
  </si>
  <si>
    <t>Салфетки микрофибра 50*60
Основной склад
Поступление (акт, накладная, УПД) 0УБП-000297 от 17.04.2023 17:24:49</t>
  </si>
  <si>
    <t>Совок мет.
Основной склад
Поступление (акт, накладная, УПД) 0УБП-000420 от 16.06.2023 16:00:08</t>
  </si>
  <si>
    <t>Совок с щеткой
Основной склад
Поступление (акт, накладная, УПД) 0УБП-000420 от 16.06.2023 16:00:08</t>
  </si>
  <si>
    <t>Соляная кислота 1,5 л
Основной склад
Поступление (акт, накладная, УПД) 0УБП-000420 от 16.06.2023 16:00:08</t>
  </si>
  <si>
    <t>Черенок 
Основной склад
Поступление (акт, накладная, УПД) 0УБП-000420 от 16.06.2023 16:00:08</t>
  </si>
  <si>
    <t>чистящее средство Чистин
Основной склад
Поступление (акт, накладная, УПД) 0УБП-000297 от 17.04.2023 17:24:49</t>
  </si>
  <si>
    <t>чистящее средство Экспресс
Основной склад
Поступление (акт, накладная, УПД) 0УБП-000297 от 17.04.2023 17:24:49</t>
  </si>
  <si>
    <t>Швабра д/пола деревянная
Основной склад
Поступление (акт, накладная, УПД) 0УБП-000297 от 17.04.2023 17:24:49</t>
  </si>
  <si>
    <t>Щетка д/пола 
Основной склад
Поступление (акт, накладная, УПД) 0УБП-000420 от 16.06.2023 16:00:08</t>
  </si>
  <si>
    <t>Лейка п/м 10л.
Основной склад
Поступление (акт, накладная, УПД) 0УБП-000420 от 16.06.2023 16:00:08</t>
  </si>
  <si>
    <t>Колесо для тачки 
Основной склад
Поступление (акт, накладная, УПД) 0УБП-000678 от 19.07.2023 10:00:00</t>
  </si>
  <si>
    <t>Столбик гибкий
Основной склад
Поступление (акт, накладная, УПД) 0УБП-000604 от 13.09.2023 13:58:22</t>
  </si>
  <si>
    <t>Цемент 50кг
Основной склад
Авансовый отчет 0УБП-000020 от 18.09.2023 16:26:35</t>
  </si>
  <si>
    <t>Белизна 5 л.
Основной склад
Поступление (акт, накладная, УПД) 0УБП-000601 от 29.08.2023 17:25:04</t>
  </si>
  <si>
    <t>Жидкость для стекол Золушка 750 г
Основной склад
Поступление (акт, накладная, УПД) 0УБП-000601 от 29.08.2023 17:25:04</t>
  </si>
  <si>
    <t>Метла синтетическая с черенком пластик
Основной склад
Поступление (акт, накладная, УПД) 0УБП-000601 от 29.08.2023 17:25:04</t>
  </si>
  <si>
    <t>мешки для мусора 120
Основной склад
Поступление (акт, накладная, УПД) 0УБП-000537 от 25.07.2023 13:57:50</t>
  </si>
  <si>
    <t>мешки для мусора 30л
Основной склад
Поступление (акт, накладная, УПД) 0УБП-000601 от 29.08.2023 17:25:04</t>
  </si>
  <si>
    <t>мешки для мусора 60л
Основной склад
Поступление (акт, накладная, УПД) 0УБП-000601 от 29.08.2023 17:25:04</t>
  </si>
  <si>
    <t>моющее средство локус
Основной склад
Поступление (акт, накладная, УПД) 0УБП-000601 от 29.08.2023 17:25:04</t>
  </si>
  <si>
    <t>Салфетка д/пола
Основной склад
Поступление (акт, накладная, УПД) 0УБП-000649 от 20.09.2023 15:10:54</t>
  </si>
  <si>
    <t>Салфетки микрофибра
Основной склад
Поступление (акт, накладная, УПД) 0УБП-000537 от 25.07.2023 13:57:50</t>
  </si>
  <si>
    <t>чистящее средство  
Основной склад
Поступление (акт, накладная, УПД) 0УБП-000601 от 29.08.2023 17:25:04</t>
  </si>
  <si>
    <t>Швабра д/пола деревянная
Основной склад
Поступление (акт, накладная, УПД) 0УБП-000601 от 29.08.2023 17:25:04</t>
  </si>
  <si>
    <t>Щетка и совок 110 см набор 
Основной склад
Поступление (акт, накладная, УПД) 0УБП-000601 от 29.08.2023 17:25:04</t>
  </si>
  <si>
    <t>Скрепер
Основной склад
Поступление (акт, накладная, УПД) 0УБП-000871 от 06.12.2023 18:54:02</t>
  </si>
  <si>
    <t>аэрозольная эмаль
Основной склад
Поступление (акт, накладная, УПД) 0УБП-000881 от 20.12.2023 14:20:20</t>
  </si>
  <si>
    <t>Белизна 1 л.
Основной склад
Поступление (акт, накладная, УПД) 0УБП-000786 от 31.10.2023 23:59:59</t>
  </si>
  <si>
    <t>Ведро п/м 12л
Основной склад
Поступление (акт, накладная, УПД) 0УБП-000884 от 26.12.2023 16:14:12</t>
  </si>
  <si>
    <t>Жидкость для стекол Золушка 750 г
Основной склад
Поступление (акт, накладная, УПД) 0УБП-000786 от 31.10.2023 23:59:59</t>
  </si>
  <si>
    <t>метла п/пропил круглая
Основной склад
Поступление (акт, накладная, УПД) 0УБП-000884 от 26.12.2023 16:14:12</t>
  </si>
  <si>
    <t>мешки для мусора 120
Основной склад
Поступление (акт, накладная, УПД) 0УБП-000786 от 31.10.2023 23:59:59</t>
  </si>
  <si>
    <t>мешки для мусора 30л
Основной склад
Поступление (акт, накладная, УПД) 0УБП-000786 от 31.10.2023 23:59:59</t>
  </si>
  <si>
    <t>мешки для мусора 60л
Основной склад
Поступление (акт, накладная, УПД) 0УБП-000884 от 26.12.2023 16:14:12</t>
  </si>
  <si>
    <t>мешок п/п тканный
Основной склад
Поступление (акт, накладная, УПД) 0УБП-000881 от 20.12.2023 14:20:20</t>
  </si>
  <si>
    <t>моющее средство локус
Основной склад
Поступление (акт, накладная, УПД) 0УБП-000786 от 31.10.2023 23:59:59</t>
  </si>
  <si>
    <t>Перчатки резиновые Латекс
Основной склад
Поступление (акт, накладная, УПД) 0УБП-000786 от 31.10.2023 23:59:59</t>
  </si>
  <si>
    <t>Перчатки с ПВХ напылением
Основной склад
Поступление (акт, накладная, УПД) 0УБП-000786 от 31.10.2023 23:59:59</t>
  </si>
  <si>
    <t>Полотно ХП
Основной склад
Поступление (акт, накладная, УПД) 0УБП-000786 от 31.10.2023 23:59:59</t>
  </si>
  <si>
    <t>Салфетка д/пола
Основной склад
Поступление (акт, накладная, УПД) 0УБП-000850 от 09.11.2023 17:31:54</t>
  </si>
  <si>
    <t>салфетка для стекла
Основной склад
Поступление (акт, накладная, УПД) 0УБП-000884 от 26.12.2023 16:14:12</t>
  </si>
  <si>
    <t>Салфетки микрофибра
Основной склад
Поступление (акт, накладная, УПД) 0УБП-000884 от 26.12.2023 16:14:12</t>
  </si>
  <si>
    <t>Соляная кислота 1,5 л
Основной склад
Поступление (акт, накладная, УПД) 0УБП-000786 от 31.10.2023 23:59:59</t>
  </si>
  <si>
    <t>Тяпка
Основной склад
Поступление (акт, накладная, УПД) 0УБП-000724 от 04.10.2023 14:50:20</t>
  </si>
  <si>
    <t>Черенок д/граблей
Основной склад
Поступление (акт, накладная, УПД) 0УБП-000724 от 04.10.2023 14:50:20</t>
  </si>
  <si>
    <t>чистящее средство  
Основной склад
Поступление (акт, накладная, УПД) 0УБП-000884 от 26.12.2023 16:14:12</t>
  </si>
  <si>
    <t>чистящее средство  Пемолюкс
Основной склад
Поступление (акт, накладная, УПД) 0УБП-000786 от 31.10.2023 23:59:59</t>
  </si>
  <si>
    <t>чистящее средство Белизна
Основной склад
Поступление (акт, накладная, УПД) 0УБП-000884 от 26.12.2023 16:14:12</t>
  </si>
  <si>
    <t>Швабра д/пола деревянная
Основной склад
Поступление (акт, накладная, УПД) 0УБП-000786 от 31.10.2023 23:59:59</t>
  </si>
  <si>
    <t>Щетка и совок 110 см набор 
Основной склад
Поступление (акт, накладная, УПД) 0УБП-000884 от 26.12.2023 16:14:12</t>
  </si>
  <si>
    <t>Лопата снеговая 
Основной склад
Поступление (акт, накладная, УПД) 0УБП-000872 от 06.12.2023 18:54:03</t>
  </si>
  <si>
    <t>Белизна 5 л.
Основной склад
Поступление (акт, накладная, УПД) УЭР00000014 от 11.01.2023 12:00:12</t>
  </si>
  <si>
    <t>насадка из микрофибры
Основной склад
Поступление (акт, накладная, УПД) УЭР00000014 от 11.01.2023 12:00:12</t>
  </si>
  <si>
    <t>мешки для мусора 60л
Основной склад
Поступление (акт, накладная, УПД) УЭР00000014 от 11.01.2023 12:00:12</t>
  </si>
  <si>
    <t>метла п/пропил круглая
Основной склад
Поступление (акт, накладная, УПД) УЭР00000014 от 11.01.2023 12:00:12</t>
  </si>
  <si>
    <t>Перчатки трикотажные хб с ПВХ
Основной склад
Поступление (акт, накладная, УПД) УЭР00000014 от 11.01.2023 12:00:12</t>
  </si>
  <si>
    <t>Салфетки микрофибра 30*30 набор 5 шт
Основной склад
Поступление (акт, накладная, УПД) УЭР00000014 от 11.01.2023 12:00:12</t>
  </si>
  <si>
    <t>мешки для мусора 120
Основной склад
Поступление (акт, накладная, УПД) УЭР00000014 от 11.01.2023 12:00:12</t>
  </si>
  <si>
    <t>чистящее средство Экспресс
Основной склад
Поступление (акт, накладная, УПД) УЭР00000014 от 11.01.2023 12:00:12</t>
  </si>
  <si>
    <t>чистящее средство  Пемолюкс
Основной склад
Поступление (акт, накладная, УПД) УЭР00000014 от 11.01.2023 12:00:12</t>
  </si>
  <si>
    <t>Салфетки микрофибра
Основной склад
Поступление (акт, накладная, УПД) УЭР00000014 от 11.01.2023 12:00:12</t>
  </si>
  <si>
    <t>Швабра 
Основной склад
Поступление (акт, накладная, УПД) УЭР00000014 от 11.01.2023 12:00:12</t>
  </si>
  <si>
    <t>Совок - ловушка
Основной склад
Поступление (акт, накладная, УПД) УЭР00000014 от 11.01.2023 12:00:12</t>
  </si>
  <si>
    <t>Жидкость для стекол Золушка 750 г
Основной склад
Поступление (акт, накладная, УПД) УЭР00000014 от 11.01.2023 12:00:12</t>
  </si>
  <si>
    <t>Салфетки микрофибра 50*60
Основной склад
Поступление (акт, накладная, УПД) УЭР00000014 от 11.01.2023 12:00:12</t>
  </si>
  <si>
    <t>Контейнер металлический 8м3
Основной склад
Поступление (акт, накладная, УПД) УЭР00000005 от 16.01.2023 17:38:54</t>
  </si>
  <si>
    <t>Жавель Син. таблетки
Основной склад
Поступление (акт, накладная, УПД) УЭР00000101 от 16.02.2023 13:50:21</t>
  </si>
  <si>
    <t>Жидкость для стекол Золушка 750 г
Основной склад
Поступление (акт, накладная, УПД) УЭР00000101 от 16.02.2023 13:50:21</t>
  </si>
  <si>
    <t>метла п/пропил круглая
Основной склад
Поступление (акт, накладная, УПД) УЭР00000101 от 16.02.2023 13:50:21</t>
  </si>
  <si>
    <t>мешки для мусора 120
Основной склад
Поступление (акт, накладная, УПД) УЭР00000101 от 16.02.2023 13:50:21</t>
  </si>
  <si>
    <t>моющее средство локус
Основной склад
Поступление (акт, накладная, УПД) УЭР00000101 от 16.02.2023 13:50:21</t>
  </si>
  <si>
    <t>Полотно ХП
Основной склад
Поступление (акт, накладная, УПД) УЭР00000101 от 16.02.2023 13:50:21</t>
  </si>
  <si>
    <t>Салфетка из микрофибры для пола
Основной склад
Поступление (акт, накладная, УПД) УЭР00000101 от 16.02.2023 13:50:21</t>
  </si>
  <si>
    <t>чистящее средство Кислота соляная
Основной склад
Поступление (акт, накладная, УПД) УЭР00000101 от 16.02.2023 13:50:21</t>
  </si>
  <si>
    <t>Ведро п/м 10л
Основной склад
Поступление (акт, накладная, УПД) УЭР00000101 от 16.02.2023 13:50:21</t>
  </si>
  <si>
    <t>Перчатки резиновые Латекс
Основной склад
Поступление (акт, накладная, УПД) УЭР00000101 от 16.02.2023 13:50:21</t>
  </si>
  <si>
    <t>Перчатки трикотажные хб с ПВХ
Основной склад
Поступление (акт, накладная, УПД) УЭР00000101 от 16.02.2023 13:50:21</t>
  </si>
  <si>
    <t>Совок - ловушка
Основной склад
Поступление (акт, накладная, УПД) УЭР00000101 от 16.02.2023 13:50:21</t>
  </si>
  <si>
    <t>Швабра д/пола деревянная
Основной склад
Поступление (акт, накладная, УПД) УЭР00000101 от 16.02.2023 13:50:21</t>
  </si>
  <si>
    <t>Тряпка для пола
Основной склад
Авансовый отчет 0УБП-000008 от 07.04.2023 12:35:24</t>
  </si>
  <si>
    <t>Грабли веерные
Основной склад
Поступление (акт, накладная, УПД) 0УБП-000287 от 06.04.2023 13:00:04</t>
  </si>
  <si>
    <t>Черенок д/граблей
Основной склад
Поступление (акт, накладная, УПД) 0УБП-000287 от 06.04.2023 13:00:04</t>
  </si>
  <si>
    <t>Краска Эксперт для садовых деревьев
Основной склад
Поступление (акт, накладная, УПД) 0УБП-000275 от 14.04.2023 16:19:11</t>
  </si>
  <si>
    <t>Краска ВГД фасадная  15 кг
Основной склад
Поступление (акт, накладная, УПД) 0УБП-000275 от 14.04.2023 16:19:11</t>
  </si>
  <si>
    <t>Эмаль ПФ 115 серая
Основной склад
Поступление (акт, накладная, УПД) 0УБП-000275 от 14.04.2023 16:19:11</t>
  </si>
  <si>
    <t>Уайт - спирит
Основной склад
Поступление (акт, накладная, УПД) 0УБП-000275 от 14.04.2023 16:19:11</t>
  </si>
  <si>
    <t>Салфетка д/пола
Основной склад
Поступление (акт, накладная, УПД) 0УБП-000275 от 14.04.2023 16:19:11</t>
  </si>
  <si>
    <t>Кисть ракля 3х10 см
Основной склад
Поступление (акт, накладная, УПД) 0УБП-000275 от 14.04.2023 16:19:11</t>
  </si>
  <si>
    <t>Краска эмаль ПФ -115  оранжевая
Основной склад
Поступление (акт, накладная, УПД) 0УБП-000275 от 14.04.2023 16:19:11</t>
  </si>
  <si>
    <t>Эмаль ПФ-115 желтая
Основной склад
Поступление (акт, накладная, УПД) 0УБП-000275 от 14.04.2023 16:19:11</t>
  </si>
  <si>
    <t>Валик 
Основной склад
Поступление (акт, накладная, УПД) 0УБП-000275 от 14.04.2023 16:19:11</t>
  </si>
  <si>
    <t>Перчатки с ПВХ напылением
Основной склад
Поступление (акт, накладная, УПД) 0УБП-000275 от 14.04.2023 16:19:11</t>
  </si>
  <si>
    <t>Бензин АИ-92
Основной склад
Поступление (акт, накладная, УПД) УЭР00000826 от 31.10.2022 6:00:00</t>
  </si>
  <si>
    <t>Инсектицид эфория 
Основной склад
Авансовый отчет 0УБП-000013 от 19.06.2023 15:05:34</t>
  </si>
  <si>
    <t>Галит
Основной склад
Поступление (акт, накладная, УПД) 0УБП-000848 от 14.11.2023 16:00:19</t>
  </si>
  <si>
    <t>Торнадо гербицид
Основной склад
Поступление (акт, накладная, УПД) 0УБП-000287 от 06.04.2023 13:00:04</t>
  </si>
  <si>
    <t>Сопровождение интернет ресурса</t>
  </si>
  <si>
    <t>Спецодежда и инвентарь</t>
  </si>
  <si>
    <t>Хоз. расходы</t>
  </si>
  <si>
    <t>Расходы на содержание офиса</t>
  </si>
  <si>
    <t>Обучение сотрудников</t>
  </si>
  <si>
    <t>Аренда помещений</t>
  </si>
  <si>
    <t>Юридические услуги</t>
  </si>
  <si>
    <t>Ремонт и обслуживание оргтех</t>
  </si>
  <si>
    <t>Сдача электронной отчетности</t>
  </si>
  <si>
    <t>Настройка программного обеспечения</t>
  </si>
  <si>
    <t>Канцелярские расходы</t>
  </si>
  <si>
    <t>Информационные услуги поддержка 1с</t>
  </si>
  <si>
    <t>Почтовые расходы</t>
  </si>
  <si>
    <t>ГСМ</t>
  </si>
  <si>
    <t>Услуги связи и интернет</t>
  </si>
  <si>
    <t>Расходы административно-хоз. персонала</t>
  </si>
  <si>
    <t>Прочие расходы</t>
  </si>
  <si>
    <t>Скутарь Л.С.</t>
  </si>
  <si>
    <t>Заработная плата АУП</t>
  </si>
  <si>
    <t>Страховые взносы</t>
  </si>
  <si>
    <t>Остаток денежных средств 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</si>
</sst>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top" wrapText="1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2" fontId="2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9"/>
  <sheetViews>
    <sheetView tabSelected="1" workbookViewId="0">
      <selection activeCell="D434" sqref="D434"/>
    </sheetView>
  </sheetViews>
  <sheetFormatPr defaultColWidth="9.140625" defaultRowHeight="15" x14ac:dyDescent="0.25"/>
  <cols>
    <col min="1" max="1" width="56.42578125" style="6" customWidth="1"/>
    <col min="2" max="2" width="19.85546875" style="6" customWidth="1"/>
    <col min="3" max="3" width="18.42578125" style="6" bestFit="1" customWidth="1"/>
    <col min="4" max="16384" width="9.140625" style="6"/>
  </cols>
  <sheetData>
    <row r="1" spans="1:12" ht="30" customHeight="1" x14ac:dyDescent="0.25">
      <c r="A1" s="45" t="s">
        <v>95</v>
      </c>
      <c r="B1" s="45"/>
      <c r="C1" s="45"/>
    </row>
    <row r="2" spans="1:12" x14ac:dyDescent="0.25">
      <c r="A2" s="24" t="s">
        <v>78</v>
      </c>
      <c r="B2" s="7">
        <v>-4399803.6100000003</v>
      </c>
      <c r="C2" s="24"/>
    </row>
    <row r="3" spans="1:12" x14ac:dyDescent="0.25">
      <c r="A3" s="8" t="s">
        <v>7</v>
      </c>
      <c r="B3" s="8" t="s">
        <v>39</v>
      </c>
      <c r="C3" s="8" t="s">
        <v>40</v>
      </c>
      <c r="D3" s="9"/>
      <c r="E3" s="9"/>
      <c r="F3" s="9"/>
      <c r="G3" s="9"/>
      <c r="H3" s="9"/>
    </row>
    <row r="4" spans="1:12" x14ac:dyDescent="0.25">
      <c r="A4" s="10" t="s">
        <v>0</v>
      </c>
      <c r="B4" s="10">
        <f>B5+B6+B8+B10+B7</f>
        <v>15592865.349999998</v>
      </c>
      <c r="C4" s="10">
        <f>C5+C6+C8+C10+C7</f>
        <v>15039863.619999999</v>
      </c>
      <c r="D4" s="9"/>
      <c r="E4" s="9"/>
      <c r="F4" s="9"/>
      <c r="G4" s="9"/>
      <c r="H4" s="9"/>
    </row>
    <row r="5" spans="1:12" x14ac:dyDescent="0.25">
      <c r="A5" s="11" t="s">
        <v>1</v>
      </c>
      <c r="B5" s="11">
        <v>13547219.82</v>
      </c>
      <c r="C5" s="11">
        <v>13120639.15</v>
      </c>
    </row>
    <row r="6" spans="1:12" x14ac:dyDescent="0.25">
      <c r="A6" s="11" t="s">
        <v>72</v>
      </c>
      <c r="B6" s="11">
        <v>774880.29</v>
      </c>
      <c r="C6" s="11">
        <v>716808.7</v>
      </c>
    </row>
    <row r="7" spans="1:12" x14ac:dyDescent="0.25">
      <c r="A7" s="28" t="s">
        <v>74</v>
      </c>
      <c r="B7" s="11">
        <v>18766.95</v>
      </c>
      <c r="C7" s="11">
        <v>20597.03</v>
      </c>
    </row>
    <row r="8" spans="1:12" x14ac:dyDescent="0.25">
      <c r="A8" s="10" t="s">
        <v>63</v>
      </c>
      <c r="B8" s="11">
        <v>1251998.29</v>
      </c>
      <c r="C8" s="11">
        <v>1181818.74</v>
      </c>
    </row>
    <row r="9" spans="1:12" x14ac:dyDescent="0.25">
      <c r="A9" s="10" t="s">
        <v>38</v>
      </c>
      <c r="B9" s="4">
        <v>0</v>
      </c>
      <c r="C9" s="11">
        <v>0</v>
      </c>
    </row>
    <row r="10" spans="1:12" x14ac:dyDescent="0.25">
      <c r="A10" s="10" t="s">
        <v>56</v>
      </c>
      <c r="B10" s="11">
        <v>0</v>
      </c>
      <c r="C10" s="11">
        <v>0</v>
      </c>
    </row>
    <row r="11" spans="1:12" x14ac:dyDescent="0.25">
      <c r="A11" s="10" t="s">
        <v>2</v>
      </c>
      <c r="B11" s="11">
        <f>B12+B13+B14+B15+B16+B17+B18</f>
        <v>5765201.25</v>
      </c>
      <c r="C11" s="11">
        <f>C12+C13+C14+C15+C16+C17+C18</f>
        <v>5612801.2000000002</v>
      </c>
    </row>
    <row r="12" spans="1:12" x14ac:dyDescent="0.25">
      <c r="A12" s="10" t="s">
        <v>70</v>
      </c>
      <c r="B12" s="11">
        <v>540</v>
      </c>
      <c r="C12" s="11">
        <v>705</v>
      </c>
      <c r="L12" s="20"/>
    </row>
    <row r="13" spans="1:12" x14ac:dyDescent="0.25">
      <c r="A13" s="10" t="s">
        <v>3</v>
      </c>
      <c r="B13" s="11">
        <v>121815.6</v>
      </c>
      <c r="C13" s="11">
        <v>212815.6</v>
      </c>
    </row>
    <row r="14" spans="1:12" x14ac:dyDescent="0.25">
      <c r="A14" s="10" t="s">
        <v>4</v>
      </c>
      <c r="B14" s="11">
        <v>0</v>
      </c>
      <c r="C14" s="11">
        <v>0</v>
      </c>
    </row>
    <row r="15" spans="1:12" x14ac:dyDescent="0.25">
      <c r="A15" s="10" t="s">
        <v>64</v>
      </c>
      <c r="B15" s="11">
        <v>826851.12</v>
      </c>
      <c r="C15" s="11">
        <v>836146.23</v>
      </c>
    </row>
    <row r="16" spans="1:12" x14ac:dyDescent="0.25">
      <c r="A16" s="10" t="s">
        <v>65</v>
      </c>
      <c r="B16" s="11">
        <v>162624</v>
      </c>
      <c r="C16" s="11">
        <v>165941.45000000001</v>
      </c>
    </row>
    <row r="17" spans="1:7" x14ac:dyDescent="0.25">
      <c r="A17" s="10" t="s">
        <v>79</v>
      </c>
      <c r="B17" s="11">
        <v>2598913.81</v>
      </c>
      <c r="C17" s="11">
        <v>2671760.13</v>
      </c>
    </row>
    <row r="18" spans="1:7" x14ac:dyDescent="0.25">
      <c r="A18" s="10" t="s">
        <v>80</v>
      </c>
      <c r="B18" s="11">
        <v>2054456.72</v>
      </c>
      <c r="C18" s="11">
        <v>1725432.79</v>
      </c>
    </row>
    <row r="19" spans="1:7" ht="29.25" x14ac:dyDescent="0.25">
      <c r="A19" s="8" t="s">
        <v>5</v>
      </c>
      <c r="B19" s="11">
        <f>B4+B11</f>
        <v>21358066.599999998</v>
      </c>
      <c r="C19" s="11">
        <f>C4+C11</f>
        <v>20652664.82</v>
      </c>
    </row>
    <row r="20" spans="1:7" x14ac:dyDescent="0.25">
      <c r="A20" s="45"/>
      <c r="B20" s="45"/>
      <c r="C20" s="45"/>
    </row>
    <row r="21" spans="1:7" x14ac:dyDescent="0.25">
      <c r="A21" s="42" t="s">
        <v>6</v>
      </c>
      <c r="B21" s="42"/>
      <c r="C21" s="31" t="s">
        <v>40</v>
      </c>
      <c r="G21" s="21"/>
    </row>
    <row r="22" spans="1:7" x14ac:dyDescent="0.25">
      <c r="A22" s="42" t="s">
        <v>8</v>
      </c>
      <c r="B22" s="42"/>
      <c r="C22" s="12">
        <f>C23+C24+C25+C26+C104+C105</f>
        <v>554868.01</v>
      </c>
    </row>
    <row r="23" spans="1:7" x14ac:dyDescent="0.25">
      <c r="A23" s="40" t="s">
        <v>9</v>
      </c>
      <c r="B23" s="40"/>
      <c r="C23" s="11">
        <v>198335.52</v>
      </c>
    </row>
    <row r="24" spans="1:7" x14ac:dyDescent="0.25">
      <c r="A24" s="43" t="s">
        <v>10</v>
      </c>
      <c r="B24" s="43"/>
      <c r="C24" s="11">
        <v>41650.46</v>
      </c>
    </row>
    <row r="25" spans="1:7" x14ac:dyDescent="0.25">
      <c r="A25" s="40" t="s">
        <v>11</v>
      </c>
      <c r="B25" s="40"/>
      <c r="C25" s="11">
        <v>12504.36</v>
      </c>
    </row>
    <row r="26" spans="1:7" x14ac:dyDescent="0.25">
      <c r="A26" s="40" t="s">
        <v>12</v>
      </c>
      <c r="B26" s="40"/>
      <c r="C26" s="5">
        <f>SUM(C27:C103)</f>
        <v>143327.66999999998</v>
      </c>
    </row>
    <row r="27" spans="1:7" s="49" customFormat="1" ht="14.25" customHeight="1" x14ac:dyDescent="0.25">
      <c r="A27" s="38" t="s">
        <v>171</v>
      </c>
      <c r="B27" s="46"/>
      <c r="C27" s="47">
        <v>3320</v>
      </c>
      <c r="D27" s="48"/>
    </row>
    <row r="28" spans="1:7" ht="15" customHeight="1" x14ac:dyDescent="0.25">
      <c r="A28" s="25" t="s">
        <v>96</v>
      </c>
      <c r="B28" s="10"/>
      <c r="C28" s="27">
        <v>1196</v>
      </c>
      <c r="D28" s="32"/>
    </row>
    <row r="29" spans="1:7" ht="15" customHeight="1" x14ac:dyDescent="0.25">
      <c r="A29" s="25" t="s">
        <v>97</v>
      </c>
      <c r="B29" s="10"/>
      <c r="C29" s="26">
        <v>758</v>
      </c>
      <c r="D29" s="33"/>
    </row>
    <row r="30" spans="1:7" ht="15" customHeight="1" x14ac:dyDescent="0.25">
      <c r="A30" s="25" t="s">
        <v>98</v>
      </c>
      <c r="B30" s="10"/>
      <c r="C30" s="27">
        <v>1170</v>
      </c>
      <c r="D30" s="32"/>
    </row>
    <row r="31" spans="1:7" ht="15" customHeight="1" x14ac:dyDescent="0.25">
      <c r="A31" s="25" t="s">
        <v>99</v>
      </c>
      <c r="B31" s="10"/>
      <c r="C31" s="26">
        <v>765</v>
      </c>
      <c r="D31" s="33"/>
    </row>
    <row r="32" spans="1:7" ht="15" customHeight="1" x14ac:dyDescent="0.25">
      <c r="A32" s="25" t="s">
        <v>100</v>
      </c>
      <c r="B32" s="10"/>
      <c r="C32" s="26">
        <v>250</v>
      </c>
      <c r="D32" s="33"/>
    </row>
    <row r="33" spans="1:4" ht="15" customHeight="1" x14ac:dyDescent="0.25">
      <c r="A33" s="25" t="s">
        <v>101</v>
      </c>
      <c r="B33" s="10"/>
      <c r="C33" s="26">
        <v>750</v>
      </c>
      <c r="D33" s="33"/>
    </row>
    <row r="34" spans="1:4" ht="15" customHeight="1" x14ac:dyDescent="0.25">
      <c r="A34" s="25" t="s">
        <v>102</v>
      </c>
      <c r="B34" s="10"/>
      <c r="C34" s="27">
        <v>1725</v>
      </c>
      <c r="D34" s="32"/>
    </row>
    <row r="35" spans="1:4" ht="15" customHeight="1" x14ac:dyDescent="0.25">
      <c r="A35" s="25" t="s">
        <v>103</v>
      </c>
      <c r="B35" s="10"/>
      <c r="C35" s="26">
        <v>580</v>
      </c>
      <c r="D35" s="33"/>
    </row>
    <row r="36" spans="1:4" ht="15" customHeight="1" x14ac:dyDescent="0.25">
      <c r="A36" s="25" t="s">
        <v>104</v>
      </c>
      <c r="B36" s="10"/>
      <c r="C36" s="26">
        <v>182</v>
      </c>
      <c r="D36" s="33"/>
    </row>
    <row r="37" spans="1:4" ht="15" customHeight="1" x14ac:dyDescent="0.25">
      <c r="A37" s="25" t="s">
        <v>105</v>
      </c>
      <c r="B37" s="10"/>
      <c r="C37" s="27">
        <v>1900</v>
      </c>
      <c r="D37" s="32"/>
    </row>
    <row r="38" spans="1:4" ht="15" customHeight="1" x14ac:dyDescent="0.25">
      <c r="A38" s="25" t="s">
        <v>106</v>
      </c>
      <c r="B38" s="10"/>
      <c r="C38" s="27">
        <v>1500</v>
      </c>
      <c r="D38" s="32"/>
    </row>
    <row r="39" spans="1:4" ht="15" customHeight="1" x14ac:dyDescent="0.25">
      <c r="A39" s="25" t="s">
        <v>107</v>
      </c>
      <c r="B39" s="10"/>
      <c r="C39" s="27">
        <v>2110</v>
      </c>
      <c r="D39" s="32"/>
    </row>
    <row r="40" spans="1:4" ht="15" customHeight="1" x14ac:dyDescent="0.25">
      <c r="A40" s="25" t="s">
        <v>108</v>
      </c>
      <c r="B40" s="10"/>
      <c r="C40" s="27">
        <v>1672</v>
      </c>
      <c r="D40" s="32"/>
    </row>
    <row r="41" spans="1:4" ht="15" customHeight="1" x14ac:dyDescent="0.25">
      <c r="A41" s="25" t="s">
        <v>109</v>
      </c>
      <c r="B41" s="10"/>
      <c r="C41" s="26">
        <v>525</v>
      </c>
      <c r="D41" s="33"/>
    </row>
    <row r="42" spans="1:4" ht="15" customHeight="1" x14ac:dyDescent="0.25">
      <c r="A42" s="25" t="s">
        <v>110</v>
      </c>
      <c r="B42" s="10"/>
      <c r="C42" s="27">
        <v>3240</v>
      </c>
      <c r="D42" s="32"/>
    </row>
    <row r="43" spans="1:4" ht="15" customHeight="1" x14ac:dyDescent="0.25">
      <c r="A43" s="25" t="s">
        <v>111</v>
      </c>
      <c r="B43" s="10"/>
      <c r="C43" s="26">
        <v>36</v>
      </c>
      <c r="D43" s="33"/>
    </row>
    <row r="44" spans="1:4" ht="15" customHeight="1" x14ac:dyDescent="0.25">
      <c r="A44" s="25" t="s">
        <v>112</v>
      </c>
      <c r="B44" s="10"/>
      <c r="C44" s="27">
        <v>2678</v>
      </c>
      <c r="D44" s="32"/>
    </row>
    <row r="45" spans="1:4" ht="15" customHeight="1" x14ac:dyDescent="0.25">
      <c r="A45" s="25" t="s">
        <v>113</v>
      </c>
      <c r="B45" s="10"/>
      <c r="C45" s="26">
        <v>171</v>
      </c>
      <c r="D45" s="33"/>
    </row>
    <row r="46" spans="1:4" ht="15" customHeight="1" x14ac:dyDescent="0.25">
      <c r="A46" s="25" t="s">
        <v>114</v>
      </c>
      <c r="B46" s="10"/>
      <c r="C46" s="26">
        <v>57.66</v>
      </c>
      <c r="D46" s="33"/>
    </row>
    <row r="47" spans="1:4" ht="15" customHeight="1" x14ac:dyDescent="0.25">
      <c r="A47" s="25" t="s">
        <v>115</v>
      </c>
      <c r="B47" s="10"/>
      <c r="C47" s="26">
        <v>79.98</v>
      </c>
      <c r="D47" s="33"/>
    </row>
    <row r="48" spans="1:4" ht="15" customHeight="1" x14ac:dyDescent="0.25">
      <c r="A48" s="25" t="s">
        <v>116</v>
      </c>
      <c r="B48" s="10"/>
      <c r="C48" s="26">
        <v>223.2</v>
      </c>
      <c r="D48" s="33"/>
    </row>
    <row r="49" spans="1:4" ht="18" customHeight="1" x14ac:dyDescent="0.25">
      <c r="A49" s="25" t="s">
        <v>172</v>
      </c>
      <c r="B49" s="10"/>
      <c r="C49" s="27">
        <v>10920</v>
      </c>
      <c r="D49" s="32"/>
    </row>
    <row r="50" spans="1:4" ht="15" customHeight="1" x14ac:dyDescent="0.25">
      <c r="A50" s="25" t="s">
        <v>117</v>
      </c>
      <c r="B50" s="10"/>
      <c r="C50" s="26">
        <v>223.2</v>
      </c>
      <c r="D50" s="33"/>
    </row>
    <row r="51" spans="1:4" ht="15" customHeight="1" x14ac:dyDescent="0.25">
      <c r="A51" s="25" t="s">
        <v>118</v>
      </c>
      <c r="B51" s="10"/>
      <c r="C51" s="26">
        <v>159.03</v>
      </c>
      <c r="D51" s="33"/>
    </row>
    <row r="52" spans="1:4" ht="15" customHeight="1" x14ac:dyDescent="0.25">
      <c r="A52" s="25" t="s">
        <v>119</v>
      </c>
      <c r="B52" s="10"/>
      <c r="C52" s="26">
        <v>156.24</v>
      </c>
      <c r="D52" s="33"/>
    </row>
    <row r="53" spans="1:4" ht="15" customHeight="1" x14ac:dyDescent="0.25">
      <c r="A53" s="25" t="s">
        <v>120</v>
      </c>
      <c r="B53" s="10"/>
      <c r="C53" s="26">
        <v>55.8</v>
      </c>
      <c r="D53" s="33"/>
    </row>
    <row r="54" spans="1:4" ht="15" customHeight="1" x14ac:dyDescent="0.25">
      <c r="A54" s="25" t="s">
        <v>121</v>
      </c>
      <c r="B54" s="10"/>
      <c r="C54" s="26">
        <v>93</v>
      </c>
      <c r="D54" s="33"/>
    </row>
    <row r="55" spans="1:4" ht="15" customHeight="1" x14ac:dyDescent="0.25">
      <c r="A55" s="25" t="s">
        <v>122</v>
      </c>
      <c r="B55" s="10"/>
      <c r="C55" s="26">
        <v>116.25</v>
      </c>
      <c r="D55" s="33"/>
    </row>
    <row r="56" spans="1:4" ht="15" customHeight="1" x14ac:dyDescent="0.25">
      <c r="A56" s="25" t="s">
        <v>123</v>
      </c>
      <c r="B56" s="10"/>
      <c r="C56" s="26">
        <v>97.65</v>
      </c>
      <c r="D56" s="33"/>
    </row>
    <row r="57" spans="1:4" ht="15" customHeight="1" x14ac:dyDescent="0.25">
      <c r="A57" s="25" t="s">
        <v>124</v>
      </c>
      <c r="B57" s="10"/>
      <c r="C57" s="26">
        <v>97.65</v>
      </c>
      <c r="D57" s="33"/>
    </row>
    <row r="58" spans="1:4" ht="15" customHeight="1" x14ac:dyDescent="0.25">
      <c r="A58" s="25" t="s">
        <v>125</v>
      </c>
      <c r="B58" s="10"/>
      <c r="C58" s="26">
        <v>120.9</v>
      </c>
      <c r="D58" s="33"/>
    </row>
    <row r="59" spans="1:4" ht="15" customHeight="1" x14ac:dyDescent="0.25">
      <c r="A59" s="25" t="s">
        <v>126</v>
      </c>
      <c r="B59" s="10"/>
      <c r="C59" s="26">
        <v>451.05</v>
      </c>
      <c r="D59" s="33"/>
    </row>
    <row r="60" spans="1:4" ht="15" customHeight="1" x14ac:dyDescent="0.25">
      <c r="A60" s="25" t="s">
        <v>127</v>
      </c>
      <c r="B60" s="10"/>
      <c r="C60" s="27">
        <v>2880</v>
      </c>
      <c r="D60" s="32"/>
    </row>
    <row r="61" spans="1:4" ht="15" customHeight="1" x14ac:dyDescent="0.25">
      <c r="A61" s="25" t="s">
        <v>128</v>
      </c>
      <c r="B61" s="10"/>
      <c r="C61" s="27">
        <v>2640</v>
      </c>
      <c r="D61" s="32"/>
    </row>
    <row r="62" spans="1:4" ht="15" customHeight="1" x14ac:dyDescent="0.25">
      <c r="A62" s="25" t="s">
        <v>129</v>
      </c>
      <c r="B62" s="10"/>
      <c r="C62" s="26">
        <v>300</v>
      </c>
      <c r="D62" s="33"/>
    </row>
    <row r="63" spans="1:4" ht="15" customHeight="1" x14ac:dyDescent="0.25">
      <c r="A63" s="25" t="s">
        <v>130</v>
      </c>
      <c r="B63" s="10"/>
      <c r="C63" s="27">
        <v>9165</v>
      </c>
      <c r="D63" s="32"/>
    </row>
    <row r="64" spans="1:4" ht="15" customHeight="1" x14ac:dyDescent="0.25">
      <c r="A64" s="25" t="s">
        <v>131</v>
      </c>
      <c r="B64" s="10"/>
      <c r="C64" s="26">
        <v>500</v>
      </c>
      <c r="D64" s="33"/>
    </row>
    <row r="65" spans="1:4" ht="15" customHeight="1" x14ac:dyDescent="0.25">
      <c r="A65" s="25" t="s">
        <v>132</v>
      </c>
      <c r="B65" s="10"/>
      <c r="C65" s="26">
        <v>130</v>
      </c>
      <c r="D65" s="33"/>
    </row>
    <row r="66" spans="1:4" ht="15" customHeight="1" x14ac:dyDescent="0.25">
      <c r="A66" s="25" t="s">
        <v>133</v>
      </c>
      <c r="B66" s="10"/>
      <c r="C66" s="27">
        <v>1692.31</v>
      </c>
      <c r="D66" s="32"/>
    </row>
    <row r="67" spans="1:4" ht="15" customHeight="1" x14ac:dyDescent="0.25">
      <c r="A67" s="25" t="s">
        <v>134</v>
      </c>
      <c r="B67" s="10"/>
      <c r="C67" s="26">
        <v>630</v>
      </c>
      <c r="D67" s="33"/>
    </row>
    <row r="68" spans="1:4" ht="15" customHeight="1" x14ac:dyDescent="0.25">
      <c r="A68" s="25" t="s">
        <v>135</v>
      </c>
      <c r="B68" s="10"/>
      <c r="C68" s="27">
        <v>10500</v>
      </c>
      <c r="D68" s="32"/>
    </row>
    <row r="69" spans="1:4" ht="15" customHeight="1" x14ac:dyDescent="0.25">
      <c r="A69" s="25" t="s">
        <v>136</v>
      </c>
      <c r="B69" s="10"/>
      <c r="C69" s="27">
        <v>1380</v>
      </c>
      <c r="D69" s="32"/>
    </row>
    <row r="70" spans="1:4" ht="15" customHeight="1" x14ac:dyDescent="0.25">
      <c r="A70" s="25" t="s">
        <v>137</v>
      </c>
      <c r="B70" s="10"/>
      <c r="C70" s="26">
        <v>65</v>
      </c>
      <c r="D70" s="33"/>
    </row>
    <row r="71" spans="1:4" ht="15" customHeight="1" x14ac:dyDescent="0.25">
      <c r="A71" s="25" t="s">
        <v>138</v>
      </c>
      <c r="B71" s="10"/>
      <c r="C71" s="26">
        <v>130</v>
      </c>
      <c r="D71" s="33"/>
    </row>
    <row r="72" spans="1:4" ht="15" customHeight="1" x14ac:dyDescent="0.25">
      <c r="A72" s="25" t="s">
        <v>139</v>
      </c>
      <c r="B72" s="10"/>
      <c r="C72" s="26">
        <v>40</v>
      </c>
      <c r="D72" s="33"/>
    </row>
    <row r="73" spans="1:4" ht="15" customHeight="1" x14ac:dyDescent="0.25">
      <c r="A73" s="25" t="s">
        <v>140</v>
      </c>
      <c r="B73" s="10"/>
      <c r="C73" s="26">
        <v>78</v>
      </c>
      <c r="D73" s="33"/>
    </row>
    <row r="74" spans="1:4" ht="15" customHeight="1" x14ac:dyDescent="0.25">
      <c r="A74" s="25" t="s">
        <v>141</v>
      </c>
      <c r="B74" s="10"/>
      <c r="C74" s="26">
        <v>535</v>
      </c>
      <c r="D74" s="33"/>
    </row>
    <row r="75" spans="1:4" ht="15" customHeight="1" x14ac:dyDescent="0.25">
      <c r="A75" s="25" t="s">
        <v>142</v>
      </c>
      <c r="B75" s="10"/>
      <c r="C75" s="27">
        <v>2820</v>
      </c>
      <c r="D75" s="32"/>
    </row>
    <row r="76" spans="1:4" ht="15" customHeight="1" x14ac:dyDescent="0.25">
      <c r="A76" s="25" t="s">
        <v>143</v>
      </c>
      <c r="B76" s="10"/>
      <c r="C76" s="26">
        <v>700</v>
      </c>
      <c r="D76" s="33"/>
    </row>
    <row r="77" spans="1:4" ht="15" customHeight="1" x14ac:dyDescent="0.25">
      <c r="A77" s="25" t="s">
        <v>144</v>
      </c>
      <c r="B77" s="10"/>
      <c r="C77" s="26">
        <v>865</v>
      </c>
      <c r="D77" s="33"/>
    </row>
    <row r="78" spans="1:4" ht="15" customHeight="1" x14ac:dyDescent="0.25">
      <c r="A78" s="25" t="s">
        <v>145</v>
      </c>
      <c r="B78" s="10"/>
      <c r="C78" s="27">
        <v>8113.75</v>
      </c>
      <c r="D78" s="32"/>
    </row>
    <row r="79" spans="1:4" ht="15" customHeight="1" x14ac:dyDescent="0.25">
      <c r="A79" s="25" t="s">
        <v>146</v>
      </c>
      <c r="B79" s="10"/>
      <c r="C79" s="27">
        <v>1195</v>
      </c>
      <c r="D79" s="32"/>
    </row>
    <row r="80" spans="1:4" ht="15" customHeight="1" x14ac:dyDescent="0.25">
      <c r="A80" s="25" t="s">
        <v>147</v>
      </c>
      <c r="B80" s="10"/>
      <c r="C80" s="26">
        <v>840</v>
      </c>
      <c r="D80" s="33"/>
    </row>
    <row r="81" spans="1:4" ht="15" customHeight="1" x14ac:dyDescent="0.25">
      <c r="A81" s="25" t="s">
        <v>148</v>
      </c>
      <c r="B81" s="10"/>
      <c r="C81" s="27">
        <v>3225</v>
      </c>
      <c r="D81" s="32"/>
    </row>
    <row r="82" spans="1:4" ht="15" customHeight="1" x14ac:dyDescent="0.25">
      <c r="A82" s="25" t="s">
        <v>149</v>
      </c>
      <c r="B82" s="10"/>
      <c r="C82" s="26">
        <v>810</v>
      </c>
      <c r="D82" s="33"/>
    </row>
    <row r="83" spans="1:4" ht="15" customHeight="1" x14ac:dyDescent="0.25">
      <c r="A83" s="25" t="s">
        <v>150</v>
      </c>
      <c r="B83" s="10"/>
      <c r="C83" s="27">
        <v>29100</v>
      </c>
      <c r="D83" s="32"/>
    </row>
    <row r="84" spans="1:4" ht="15" customHeight="1" x14ac:dyDescent="0.25">
      <c r="A84" s="25" t="s">
        <v>151</v>
      </c>
      <c r="B84" s="10"/>
      <c r="C84" s="26">
        <v>472</v>
      </c>
      <c r="D84" s="33"/>
    </row>
    <row r="85" spans="1:4" ht="15" customHeight="1" x14ac:dyDescent="0.25">
      <c r="A85" s="25" t="s">
        <v>152</v>
      </c>
      <c r="B85" s="10"/>
      <c r="C85" s="26">
        <v>492</v>
      </c>
      <c r="D85" s="33"/>
    </row>
    <row r="86" spans="1:4" ht="15" customHeight="1" x14ac:dyDescent="0.25">
      <c r="A86" s="25" t="s">
        <v>153</v>
      </c>
      <c r="B86" s="10"/>
      <c r="C86" s="27">
        <v>3600</v>
      </c>
      <c r="D86" s="32"/>
    </row>
    <row r="87" spans="1:4" ht="15" customHeight="1" x14ac:dyDescent="0.25">
      <c r="A87" s="25" t="s">
        <v>154</v>
      </c>
      <c r="B87" s="10"/>
      <c r="C87" s="27">
        <v>1310</v>
      </c>
      <c r="D87" s="32"/>
    </row>
    <row r="88" spans="1:4" ht="15" customHeight="1" x14ac:dyDescent="0.25">
      <c r="A88" s="25" t="s">
        <v>155</v>
      </c>
      <c r="B88" s="10"/>
      <c r="C88" s="26">
        <v>510</v>
      </c>
      <c r="D88" s="33"/>
    </row>
    <row r="89" spans="1:4" ht="15" customHeight="1" x14ac:dyDescent="0.25">
      <c r="A89" s="25" t="s">
        <v>156</v>
      </c>
      <c r="B89" s="10"/>
      <c r="C89" s="27">
        <v>2820</v>
      </c>
      <c r="D89" s="32"/>
    </row>
    <row r="90" spans="1:4" ht="15" customHeight="1" x14ac:dyDescent="0.25">
      <c r="A90" s="25" t="s">
        <v>157</v>
      </c>
      <c r="B90" s="10"/>
      <c r="C90" s="27">
        <v>1815</v>
      </c>
      <c r="D90" s="32"/>
    </row>
    <row r="91" spans="1:4" ht="15" customHeight="1" x14ac:dyDescent="0.25">
      <c r="A91" s="25" t="s">
        <v>158</v>
      </c>
      <c r="B91" s="10"/>
      <c r="C91" s="27">
        <v>2020</v>
      </c>
      <c r="D91" s="32"/>
    </row>
    <row r="92" spans="1:4" ht="15" customHeight="1" x14ac:dyDescent="0.25">
      <c r="A92" s="25" t="s">
        <v>159</v>
      </c>
      <c r="B92" s="10"/>
      <c r="C92" s="27">
        <v>8850</v>
      </c>
      <c r="D92" s="32"/>
    </row>
    <row r="93" spans="1:4" ht="15" customHeight="1" x14ac:dyDescent="0.25">
      <c r="A93" s="25" t="s">
        <v>160</v>
      </c>
      <c r="B93" s="10"/>
      <c r="C93" s="26">
        <v>545</v>
      </c>
      <c r="D93" s="33"/>
    </row>
    <row r="94" spans="1:4" ht="15" customHeight="1" x14ac:dyDescent="0.25">
      <c r="A94" s="25" t="s">
        <v>161</v>
      </c>
      <c r="B94" s="10"/>
      <c r="C94" s="27">
        <v>1170</v>
      </c>
      <c r="D94" s="32"/>
    </row>
    <row r="95" spans="1:4" ht="15" customHeight="1" x14ac:dyDescent="0.25">
      <c r="A95" s="25" t="s">
        <v>162</v>
      </c>
      <c r="B95" s="10"/>
      <c r="C95" s="26">
        <v>320</v>
      </c>
      <c r="D95" s="33"/>
    </row>
    <row r="96" spans="1:4" ht="15" customHeight="1" x14ac:dyDescent="0.25">
      <c r="A96" s="25" t="s">
        <v>163</v>
      </c>
      <c r="B96" s="10"/>
      <c r="C96" s="26">
        <v>148</v>
      </c>
      <c r="D96" s="33"/>
    </row>
    <row r="97" spans="1:4" ht="15" customHeight="1" x14ac:dyDescent="0.25">
      <c r="A97" s="25" t="s">
        <v>164</v>
      </c>
      <c r="B97" s="10"/>
      <c r="C97" s="27">
        <v>2040</v>
      </c>
      <c r="D97" s="32"/>
    </row>
    <row r="98" spans="1:4" ht="15" customHeight="1" x14ac:dyDescent="0.25">
      <c r="A98" s="25" t="s">
        <v>165</v>
      </c>
      <c r="B98" s="10"/>
      <c r="C98" s="26">
        <v>138</v>
      </c>
      <c r="D98" s="33"/>
    </row>
    <row r="99" spans="1:4" ht="15" customHeight="1" x14ac:dyDescent="0.25">
      <c r="A99" s="25" t="s">
        <v>166</v>
      </c>
      <c r="B99" s="10"/>
      <c r="C99" s="26">
        <v>374</v>
      </c>
      <c r="D99" s="33"/>
    </row>
    <row r="100" spans="1:4" ht="15" customHeight="1" x14ac:dyDescent="0.25">
      <c r="A100" s="25" t="s">
        <v>167</v>
      </c>
      <c r="B100" s="10"/>
      <c r="C100" s="26">
        <v>150</v>
      </c>
      <c r="D100" s="33"/>
    </row>
    <row r="101" spans="1:4" ht="15" customHeight="1" x14ac:dyDescent="0.25">
      <c r="A101" s="25" t="s">
        <v>168</v>
      </c>
      <c r="B101" s="10"/>
      <c r="C101" s="26">
        <v>300</v>
      </c>
      <c r="D101" s="33"/>
    </row>
    <row r="102" spans="1:4" ht="15" customHeight="1" x14ac:dyDescent="0.25">
      <c r="A102" s="25" t="s">
        <v>169</v>
      </c>
      <c r="B102" s="10"/>
      <c r="C102" s="26">
        <v>360</v>
      </c>
      <c r="D102" s="33"/>
    </row>
    <row r="103" spans="1:4" ht="15" customHeight="1" x14ac:dyDescent="0.25">
      <c r="A103" s="25" t="s">
        <v>170</v>
      </c>
      <c r="B103" s="10"/>
      <c r="C103" s="26">
        <v>180</v>
      </c>
      <c r="D103" s="33"/>
    </row>
    <row r="104" spans="1:4" x14ac:dyDescent="0.25">
      <c r="A104" s="40" t="s">
        <v>13</v>
      </c>
      <c r="B104" s="40"/>
      <c r="C104" s="16">
        <v>0</v>
      </c>
    </row>
    <row r="105" spans="1:4" x14ac:dyDescent="0.25">
      <c r="A105" s="43" t="s">
        <v>14</v>
      </c>
      <c r="B105" s="43"/>
      <c r="C105" s="14">
        <f>C106+C107+C108+C109</f>
        <v>159050</v>
      </c>
    </row>
    <row r="106" spans="1:4" x14ac:dyDescent="0.25">
      <c r="A106" s="43" t="s">
        <v>81</v>
      </c>
      <c r="B106" s="43"/>
      <c r="C106" s="30">
        <v>124100</v>
      </c>
    </row>
    <row r="107" spans="1:4" x14ac:dyDescent="0.25">
      <c r="A107" s="43" t="s">
        <v>173</v>
      </c>
      <c r="B107" s="43"/>
      <c r="C107" s="30">
        <v>17350</v>
      </c>
    </row>
    <row r="108" spans="1:4" x14ac:dyDescent="0.25">
      <c r="A108" s="43" t="s">
        <v>82</v>
      </c>
      <c r="B108" s="43"/>
      <c r="C108" s="30">
        <v>6000</v>
      </c>
    </row>
    <row r="109" spans="1:4" x14ac:dyDescent="0.25">
      <c r="A109" s="43" t="s">
        <v>269</v>
      </c>
      <c r="B109" s="43"/>
      <c r="C109" s="30">
        <v>11600</v>
      </c>
    </row>
    <row r="110" spans="1:4" ht="14.25" customHeight="1" x14ac:dyDescent="0.25">
      <c r="A110" s="42" t="s">
        <v>15</v>
      </c>
      <c r="B110" s="42"/>
      <c r="C110" s="15">
        <f>C111+C112+C113+C210+C211+C212+C213+C214+C215+C216+C217+C218+C219+C223+C224+C225+C227</f>
        <v>11547577.349999998</v>
      </c>
    </row>
    <row r="111" spans="1:4" x14ac:dyDescent="0.25">
      <c r="A111" s="40" t="s">
        <v>16</v>
      </c>
      <c r="B111" s="40"/>
      <c r="C111" s="11">
        <v>2205523.3199999998</v>
      </c>
    </row>
    <row r="112" spans="1:4" x14ac:dyDescent="0.25">
      <c r="A112" s="40" t="s">
        <v>17</v>
      </c>
      <c r="B112" s="40"/>
      <c r="C112" s="11">
        <v>463159.9</v>
      </c>
    </row>
    <row r="113" spans="1:5" x14ac:dyDescent="0.25">
      <c r="A113" s="40" t="s">
        <v>18</v>
      </c>
      <c r="B113" s="40"/>
      <c r="C113" s="5">
        <f>SUM(C114:C209)</f>
        <v>240752.52999999994</v>
      </c>
    </row>
    <row r="114" spans="1:5" ht="16.5" customHeight="1" x14ac:dyDescent="0.25">
      <c r="A114" s="25" t="s">
        <v>174</v>
      </c>
      <c r="B114" s="22"/>
      <c r="C114" s="26">
        <v>375</v>
      </c>
      <c r="D114" s="34"/>
      <c r="E114" s="1"/>
    </row>
    <row r="115" spans="1:5" ht="16.5" customHeight="1" x14ac:dyDescent="0.25">
      <c r="A115" s="25" t="s">
        <v>175</v>
      </c>
      <c r="B115" s="22"/>
      <c r="C115" s="26">
        <v>490</v>
      </c>
      <c r="D115" s="35"/>
      <c r="E115" s="2"/>
    </row>
    <row r="116" spans="1:5" ht="15" customHeight="1" x14ac:dyDescent="0.25">
      <c r="A116" s="25" t="s">
        <v>176</v>
      </c>
      <c r="B116" s="22"/>
      <c r="C116" s="26">
        <v>180</v>
      </c>
      <c r="D116" s="35"/>
      <c r="E116" s="2"/>
    </row>
    <row r="117" spans="1:5" ht="15.75" customHeight="1" x14ac:dyDescent="0.25">
      <c r="A117" s="25" t="s">
        <v>177</v>
      </c>
      <c r="B117" s="22"/>
      <c r="C117" s="26">
        <v>121</v>
      </c>
      <c r="D117" s="35"/>
      <c r="E117" s="2"/>
    </row>
    <row r="118" spans="1:5" ht="15.75" customHeight="1" x14ac:dyDescent="0.25">
      <c r="A118" s="25" t="s">
        <v>178</v>
      </c>
      <c r="B118" s="22"/>
      <c r="C118" s="26">
        <v>115</v>
      </c>
      <c r="D118" s="35"/>
      <c r="E118" s="2"/>
    </row>
    <row r="119" spans="1:5" ht="14.25" customHeight="1" x14ac:dyDescent="0.25">
      <c r="A119" s="25" t="s">
        <v>179</v>
      </c>
      <c r="B119" s="22"/>
      <c r="C119" s="26">
        <v>100</v>
      </c>
      <c r="D119" s="35"/>
      <c r="E119" s="2"/>
    </row>
    <row r="120" spans="1:5" ht="18.75" customHeight="1" x14ac:dyDescent="0.25">
      <c r="A120" s="25" t="s">
        <v>180</v>
      </c>
      <c r="B120" s="22"/>
      <c r="C120" s="26">
        <v>132</v>
      </c>
      <c r="D120" s="35"/>
      <c r="E120" s="2"/>
    </row>
    <row r="121" spans="1:5" ht="16.5" customHeight="1" x14ac:dyDescent="0.25">
      <c r="A121" s="25" t="s">
        <v>181</v>
      </c>
      <c r="B121" s="22"/>
      <c r="C121" s="26">
        <v>72</v>
      </c>
      <c r="D121" s="35"/>
      <c r="E121" s="2"/>
    </row>
    <row r="122" spans="1:5" ht="14.25" customHeight="1" x14ac:dyDescent="0.25">
      <c r="A122" s="25" t="s">
        <v>182</v>
      </c>
      <c r="B122" s="22"/>
      <c r="C122" s="26">
        <v>110</v>
      </c>
      <c r="D122" s="35"/>
      <c r="E122" s="2"/>
    </row>
    <row r="123" spans="1:5" ht="16.5" customHeight="1" x14ac:dyDescent="0.25">
      <c r="A123" s="25" t="s">
        <v>183</v>
      </c>
      <c r="B123" s="22"/>
      <c r="C123" s="26">
        <v>180</v>
      </c>
      <c r="D123" s="35"/>
      <c r="E123" s="2"/>
    </row>
    <row r="124" spans="1:5" ht="15.75" customHeight="1" x14ac:dyDescent="0.25">
      <c r="A124" s="25" t="s">
        <v>184</v>
      </c>
      <c r="B124" s="22"/>
      <c r="C124" s="26">
        <v>168</v>
      </c>
      <c r="D124" s="35"/>
      <c r="E124" s="2"/>
    </row>
    <row r="125" spans="1:5" ht="16.5" customHeight="1" x14ac:dyDescent="0.25">
      <c r="A125" s="25" t="s">
        <v>185</v>
      </c>
      <c r="B125" s="22"/>
      <c r="C125" s="26">
        <v>84</v>
      </c>
      <c r="D125" s="35"/>
      <c r="E125" s="2"/>
    </row>
    <row r="126" spans="1:5" ht="15" customHeight="1" x14ac:dyDescent="0.25">
      <c r="A126" s="25" t="s">
        <v>186</v>
      </c>
      <c r="B126" s="22"/>
      <c r="C126" s="27">
        <v>1600</v>
      </c>
      <c r="D126" s="36"/>
      <c r="E126" s="2"/>
    </row>
    <row r="127" spans="1:5" ht="17.25" customHeight="1" x14ac:dyDescent="0.25">
      <c r="A127" s="25" t="s">
        <v>187</v>
      </c>
      <c r="B127" s="22"/>
      <c r="C127" s="26">
        <v>100</v>
      </c>
      <c r="D127" s="35"/>
      <c r="E127" s="2"/>
    </row>
    <row r="128" spans="1:5" ht="15.75" customHeight="1" x14ac:dyDescent="0.25">
      <c r="A128" s="25" t="s">
        <v>188</v>
      </c>
      <c r="B128" s="22"/>
      <c r="C128" s="27">
        <v>1799</v>
      </c>
      <c r="D128" s="36"/>
      <c r="E128" s="2"/>
    </row>
    <row r="129" spans="1:5" ht="14.25" customHeight="1" x14ac:dyDescent="0.25">
      <c r="A129" s="25" t="s">
        <v>189</v>
      </c>
      <c r="B129" s="22"/>
      <c r="C129" s="27">
        <v>3370</v>
      </c>
      <c r="D129" s="36"/>
      <c r="E129" s="2"/>
    </row>
    <row r="130" spans="1:5" ht="15" customHeight="1" x14ac:dyDescent="0.25">
      <c r="A130" s="25" t="s">
        <v>190</v>
      </c>
      <c r="B130" s="22"/>
      <c r="C130" s="27">
        <v>1420</v>
      </c>
      <c r="D130" s="36"/>
      <c r="E130" s="2"/>
    </row>
    <row r="131" spans="1:5" ht="16.5" customHeight="1" x14ac:dyDescent="0.25">
      <c r="A131" s="25" t="s">
        <v>191</v>
      </c>
      <c r="B131" s="22"/>
      <c r="C131" s="27">
        <v>3000</v>
      </c>
      <c r="D131" s="36"/>
      <c r="E131" s="2"/>
    </row>
    <row r="132" spans="1:5" ht="15" customHeight="1" x14ac:dyDescent="0.25">
      <c r="A132" s="25" t="s">
        <v>192</v>
      </c>
      <c r="B132" s="22"/>
      <c r="C132" s="26">
        <v>100</v>
      </c>
      <c r="D132" s="35"/>
      <c r="E132" s="2"/>
    </row>
    <row r="133" spans="1:5" ht="16.5" customHeight="1" x14ac:dyDescent="0.25">
      <c r="A133" s="25" t="s">
        <v>193</v>
      </c>
      <c r="B133" s="22"/>
      <c r="C133" s="26">
        <v>790</v>
      </c>
      <c r="D133" s="35"/>
      <c r="E133" s="2"/>
    </row>
    <row r="134" spans="1:5" ht="13.5" customHeight="1" x14ac:dyDescent="0.25">
      <c r="A134" s="25" t="s">
        <v>194</v>
      </c>
      <c r="B134" s="22"/>
      <c r="C134" s="26">
        <v>684</v>
      </c>
      <c r="D134" s="35"/>
      <c r="E134" s="2"/>
    </row>
    <row r="135" spans="1:5" ht="14.25" customHeight="1" x14ac:dyDescent="0.25">
      <c r="A135" s="25" t="s">
        <v>195</v>
      </c>
      <c r="B135" s="22"/>
      <c r="C135" s="26">
        <v>440</v>
      </c>
      <c r="D135" s="35"/>
      <c r="E135" s="2"/>
    </row>
    <row r="136" spans="1:5" ht="15" customHeight="1" x14ac:dyDescent="0.25">
      <c r="A136" s="25" t="s">
        <v>196</v>
      </c>
      <c r="B136" s="22"/>
      <c r="C136" s="27">
        <v>2325</v>
      </c>
      <c r="D136" s="36"/>
      <c r="E136" s="2"/>
    </row>
    <row r="137" spans="1:5" ht="15" customHeight="1" x14ac:dyDescent="0.25">
      <c r="A137" s="25" t="s">
        <v>197</v>
      </c>
      <c r="B137" s="22"/>
      <c r="C137" s="26">
        <v>350</v>
      </c>
      <c r="D137" s="35"/>
      <c r="E137" s="2"/>
    </row>
    <row r="138" spans="1:5" ht="15" customHeight="1" x14ac:dyDescent="0.25">
      <c r="A138" s="25" t="s">
        <v>198</v>
      </c>
      <c r="B138" s="22"/>
      <c r="C138" s="27">
        <v>1050</v>
      </c>
      <c r="D138" s="36"/>
      <c r="E138" s="2"/>
    </row>
    <row r="139" spans="1:5" ht="15" customHeight="1" x14ac:dyDescent="0.25">
      <c r="A139" s="25" t="s">
        <v>199</v>
      </c>
      <c r="B139" s="22"/>
      <c r="C139" s="27">
        <v>1707.3</v>
      </c>
      <c r="D139" s="36"/>
      <c r="E139" s="2"/>
    </row>
    <row r="140" spans="1:5" ht="15" customHeight="1" x14ac:dyDescent="0.25">
      <c r="A140" s="25" t="s">
        <v>200</v>
      </c>
      <c r="B140" s="22"/>
      <c r="C140" s="27">
        <v>11375.04</v>
      </c>
      <c r="D140" s="36"/>
      <c r="E140" s="2"/>
    </row>
    <row r="141" spans="1:5" ht="15" customHeight="1" x14ac:dyDescent="0.25">
      <c r="A141" s="25" t="s">
        <v>201</v>
      </c>
      <c r="B141" s="22"/>
      <c r="C141" s="26">
        <v>30</v>
      </c>
      <c r="D141" s="35"/>
      <c r="E141" s="2"/>
    </row>
    <row r="142" spans="1:5" ht="15" customHeight="1" x14ac:dyDescent="0.25">
      <c r="A142" s="25" t="s">
        <v>202</v>
      </c>
      <c r="B142" s="22"/>
      <c r="C142" s="26">
        <v>30</v>
      </c>
      <c r="D142" s="35"/>
      <c r="E142" s="2"/>
    </row>
    <row r="143" spans="1:5" ht="15" customHeight="1" x14ac:dyDescent="0.25">
      <c r="A143" s="25" t="s">
        <v>203</v>
      </c>
      <c r="B143" s="22"/>
      <c r="C143" s="27">
        <v>2700</v>
      </c>
      <c r="D143" s="36"/>
      <c r="E143" s="2"/>
    </row>
    <row r="144" spans="1:5" ht="16.5" customHeight="1" x14ac:dyDescent="0.25">
      <c r="A144" s="25" t="s">
        <v>204</v>
      </c>
      <c r="B144" s="22"/>
      <c r="C144" s="27">
        <v>12600</v>
      </c>
      <c r="D144" s="37"/>
      <c r="E144" s="1"/>
    </row>
    <row r="145" spans="1:5" ht="16.5" customHeight="1" x14ac:dyDescent="0.25">
      <c r="A145" s="25" t="s">
        <v>205</v>
      </c>
      <c r="B145" s="22"/>
      <c r="C145" s="26">
        <v>990</v>
      </c>
      <c r="D145" s="35"/>
      <c r="E145" s="2"/>
    </row>
    <row r="146" spans="1:5" ht="15" customHeight="1" x14ac:dyDescent="0.25">
      <c r="A146" s="25" t="s">
        <v>206</v>
      </c>
      <c r="B146" s="22"/>
      <c r="C146" s="26">
        <v>569</v>
      </c>
      <c r="D146" s="35"/>
      <c r="E146" s="2"/>
    </row>
    <row r="147" spans="1:5" ht="15.75" customHeight="1" x14ac:dyDescent="0.25">
      <c r="A147" s="25" t="s">
        <v>207</v>
      </c>
      <c r="B147" s="22"/>
      <c r="C147" s="26">
        <v>535</v>
      </c>
      <c r="D147" s="35"/>
      <c r="E147" s="2"/>
    </row>
    <row r="148" spans="1:5" ht="15.75" customHeight="1" x14ac:dyDescent="0.25">
      <c r="A148" s="25" t="s">
        <v>208</v>
      </c>
      <c r="B148" s="22"/>
      <c r="C148" s="27">
        <v>1468</v>
      </c>
      <c r="D148" s="36"/>
      <c r="E148" s="2"/>
    </row>
    <row r="149" spans="1:5" ht="14.25" customHeight="1" x14ac:dyDescent="0.25">
      <c r="A149" s="25" t="s">
        <v>209</v>
      </c>
      <c r="B149" s="22"/>
      <c r="C149" s="27">
        <v>1380</v>
      </c>
      <c r="D149" s="36"/>
      <c r="E149" s="2"/>
    </row>
    <row r="150" spans="1:5" ht="13.5" customHeight="1" x14ac:dyDescent="0.25">
      <c r="A150" s="25" t="s">
        <v>210</v>
      </c>
      <c r="B150" s="22"/>
      <c r="C150" s="27">
        <v>8389</v>
      </c>
      <c r="D150" s="36"/>
      <c r="E150" s="2"/>
    </row>
    <row r="151" spans="1:5" ht="14.25" customHeight="1" x14ac:dyDescent="0.25">
      <c r="A151" s="25" t="s">
        <v>211</v>
      </c>
      <c r="B151" s="22"/>
      <c r="C151" s="26">
        <v>765</v>
      </c>
      <c r="D151" s="35"/>
      <c r="E151" s="2"/>
    </row>
    <row r="152" spans="1:5" ht="16.5" customHeight="1" x14ac:dyDescent="0.25">
      <c r="A152" s="25" t="s">
        <v>212</v>
      </c>
      <c r="B152" s="22"/>
      <c r="C152" s="26">
        <v>130</v>
      </c>
      <c r="D152" s="35"/>
      <c r="E152" s="2"/>
    </row>
    <row r="153" spans="1:5" ht="15.75" customHeight="1" x14ac:dyDescent="0.25">
      <c r="A153" s="25" t="s">
        <v>213</v>
      </c>
      <c r="B153" s="22"/>
      <c r="C153" s="26">
        <v>37.979999999999997</v>
      </c>
      <c r="D153" s="35"/>
      <c r="E153" s="2"/>
    </row>
    <row r="154" spans="1:5" ht="16.5" customHeight="1" x14ac:dyDescent="0.25">
      <c r="A154" s="25" t="s">
        <v>214</v>
      </c>
      <c r="B154" s="22"/>
      <c r="C154" s="26">
        <v>20.93</v>
      </c>
      <c r="D154" s="35"/>
      <c r="E154" s="2"/>
    </row>
    <row r="155" spans="1:5" ht="15" customHeight="1" x14ac:dyDescent="0.25">
      <c r="A155" s="25" t="s">
        <v>215</v>
      </c>
      <c r="B155" s="22"/>
      <c r="C155" s="26">
        <v>35.24</v>
      </c>
      <c r="D155" s="35"/>
      <c r="E155" s="2"/>
    </row>
    <row r="156" spans="1:5" ht="16.5" customHeight="1" x14ac:dyDescent="0.25">
      <c r="A156" s="25" t="s">
        <v>216</v>
      </c>
      <c r="B156" s="22"/>
      <c r="C156" s="27">
        <v>1024.99</v>
      </c>
      <c r="D156" s="36"/>
      <c r="E156" s="2"/>
    </row>
    <row r="157" spans="1:5" ht="13.5" customHeight="1" x14ac:dyDescent="0.25">
      <c r="A157" s="25" t="s">
        <v>217</v>
      </c>
      <c r="B157" s="22"/>
      <c r="C157" s="26">
        <v>174.6</v>
      </c>
      <c r="D157" s="35"/>
      <c r="E157" s="2"/>
    </row>
    <row r="158" spans="1:5" ht="14.25" customHeight="1" x14ac:dyDescent="0.25">
      <c r="A158" s="25" t="s">
        <v>218</v>
      </c>
      <c r="B158" s="22"/>
      <c r="C158" s="26">
        <v>710.64</v>
      </c>
      <c r="D158" s="35"/>
      <c r="E158" s="2"/>
    </row>
    <row r="159" spans="1:5" ht="15" customHeight="1" x14ac:dyDescent="0.25">
      <c r="A159" s="25" t="s">
        <v>219</v>
      </c>
      <c r="B159" s="22"/>
      <c r="C159" s="26">
        <v>541.26</v>
      </c>
      <c r="D159" s="35"/>
      <c r="E159" s="2"/>
    </row>
    <row r="160" spans="1:5" ht="16.5" customHeight="1" x14ac:dyDescent="0.25">
      <c r="A160" s="25" t="s">
        <v>220</v>
      </c>
      <c r="B160" s="22"/>
      <c r="C160" s="27">
        <v>1005.24</v>
      </c>
      <c r="D160" s="36"/>
      <c r="E160" s="2"/>
    </row>
    <row r="161" spans="1:5" ht="15" customHeight="1" x14ac:dyDescent="0.25">
      <c r="A161" s="25" t="s">
        <v>221</v>
      </c>
      <c r="B161" s="22"/>
      <c r="C161" s="26">
        <v>125</v>
      </c>
      <c r="D161" s="35"/>
      <c r="E161" s="2"/>
    </row>
    <row r="162" spans="1:5" ht="16.5" customHeight="1" x14ac:dyDescent="0.25">
      <c r="A162" s="25" t="s">
        <v>222</v>
      </c>
      <c r="B162" s="22"/>
      <c r="C162" s="27">
        <v>4079.24</v>
      </c>
      <c r="D162" s="36"/>
      <c r="E162" s="2"/>
    </row>
    <row r="163" spans="1:5" ht="13.5" customHeight="1" x14ac:dyDescent="0.25">
      <c r="A163" s="25" t="s">
        <v>223</v>
      </c>
      <c r="B163" s="22"/>
      <c r="C163" s="26">
        <v>378</v>
      </c>
      <c r="D163" s="35"/>
      <c r="E163" s="2"/>
    </row>
    <row r="164" spans="1:5" ht="14.25" customHeight="1" x14ac:dyDescent="0.25">
      <c r="A164" s="25" t="s">
        <v>224</v>
      </c>
      <c r="B164" s="22"/>
      <c r="C164" s="27">
        <v>2301.87</v>
      </c>
      <c r="D164" s="36"/>
      <c r="E164" s="2"/>
    </row>
    <row r="165" spans="1:5" ht="15" customHeight="1" x14ac:dyDescent="0.25">
      <c r="A165" s="25" t="s">
        <v>225</v>
      </c>
      <c r="B165" s="22"/>
      <c r="C165" s="27">
        <v>1688.52</v>
      </c>
      <c r="D165" s="36"/>
      <c r="E165" s="2"/>
    </row>
    <row r="166" spans="1:5" ht="15" customHeight="1" x14ac:dyDescent="0.25">
      <c r="A166" s="25" t="s">
        <v>226</v>
      </c>
      <c r="B166" s="22"/>
      <c r="C166" s="26">
        <v>80.400000000000006</v>
      </c>
      <c r="D166" s="35"/>
      <c r="E166" s="2"/>
    </row>
    <row r="167" spans="1:5" ht="15" customHeight="1" x14ac:dyDescent="0.25">
      <c r="A167" s="25" t="s">
        <v>227</v>
      </c>
      <c r="B167" s="22"/>
      <c r="C167" s="26">
        <v>217.98</v>
      </c>
      <c r="D167" s="35"/>
      <c r="E167" s="2"/>
    </row>
    <row r="168" spans="1:5" ht="15" customHeight="1" x14ac:dyDescent="0.25">
      <c r="A168" s="25" t="s">
        <v>228</v>
      </c>
      <c r="B168" s="22"/>
      <c r="C168" s="26">
        <v>134.91</v>
      </c>
      <c r="D168" s="35"/>
      <c r="E168" s="2"/>
    </row>
    <row r="169" spans="1:5" ht="15" customHeight="1" x14ac:dyDescent="0.25">
      <c r="A169" s="25" t="s">
        <v>229</v>
      </c>
      <c r="B169" s="22"/>
      <c r="C169" s="27">
        <v>1276.01</v>
      </c>
      <c r="D169" s="36"/>
      <c r="E169" s="2"/>
    </row>
    <row r="170" spans="1:5" ht="15" customHeight="1" x14ac:dyDescent="0.25">
      <c r="A170" s="25" t="s">
        <v>230</v>
      </c>
      <c r="B170" s="22"/>
      <c r="C170" s="27">
        <v>11375.04</v>
      </c>
      <c r="D170" s="36"/>
      <c r="E170" s="2"/>
    </row>
    <row r="171" spans="1:5" ht="15" customHeight="1" x14ac:dyDescent="0.25">
      <c r="A171" s="25" t="s">
        <v>231</v>
      </c>
      <c r="B171" s="22"/>
      <c r="C171" s="27">
        <v>4000</v>
      </c>
      <c r="D171" s="36"/>
      <c r="E171" s="2"/>
    </row>
    <row r="172" spans="1:5" ht="15" customHeight="1" x14ac:dyDescent="0.25">
      <c r="A172" s="25" t="s">
        <v>232</v>
      </c>
      <c r="B172" s="22"/>
      <c r="C172" s="27">
        <v>2837.45</v>
      </c>
      <c r="D172" s="36"/>
      <c r="E172" s="2"/>
    </row>
    <row r="173" spans="1:5" ht="16.5" customHeight="1" x14ac:dyDescent="0.25">
      <c r="A173" s="25" t="s">
        <v>233</v>
      </c>
      <c r="B173" s="22"/>
      <c r="C173" s="26">
        <v>470.04</v>
      </c>
      <c r="D173" s="34"/>
      <c r="E173" s="1"/>
    </row>
    <row r="174" spans="1:5" ht="16.5" customHeight="1" x14ac:dyDescent="0.25">
      <c r="A174" s="25" t="s">
        <v>226</v>
      </c>
      <c r="B174" s="22"/>
      <c r="C174" s="26">
        <v>80.400000000000006</v>
      </c>
      <c r="D174" s="35"/>
      <c r="E174" s="2"/>
    </row>
    <row r="175" spans="1:5" ht="15" customHeight="1" x14ac:dyDescent="0.25">
      <c r="A175" s="25" t="s">
        <v>234</v>
      </c>
      <c r="B175" s="22"/>
      <c r="C175" s="26">
        <v>112</v>
      </c>
      <c r="D175" s="35"/>
      <c r="E175" s="2"/>
    </row>
    <row r="176" spans="1:5" ht="15.75" customHeight="1" x14ac:dyDescent="0.25">
      <c r="A176" s="25" t="s">
        <v>235</v>
      </c>
      <c r="B176" s="22"/>
      <c r="C176" s="26">
        <v>678</v>
      </c>
      <c r="D176" s="35"/>
      <c r="E176" s="2"/>
    </row>
    <row r="177" spans="1:5" ht="15.75" customHeight="1" x14ac:dyDescent="0.25">
      <c r="A177" s="25" t="s">
        <v>236</v>
      </c>
      <c r="B177" s="22"/>
      <c r="C177" s="26">
        <v>80</v>
      </c>
      <c r="D177" s="35"/>
      <c r="E177" s="2"/>
    </row>
    <row r="178" spans="1:5" ht="14.25" customHeight="1" x14ac:dyDescent="0.25">
      <c r="A178" s="25" t="s">
        <v>237</v>
      </c>
      <c r="B178" s="22"/>
      <c r="C178" s="26">
        <v>105</v>
      </c>
      <c r="D178" s="35"/>
      <c r="E178" s="2"/>
    </row>
    <row r="179" spans="1:5" ht="13.5" customHeight="1" x14ac:dyDescent="0.25">
      <c r="A179" s="25" t="s">
        <v>238</v>
      </c>
      <c r="B179" s="22"/>
      <c r="C179" s="26">
        <v>510</v>
      </c>
      <c r="D179" s="35"/>
      <c r="E179" s="2"/>
    </row>
    <row r="180" spans="1:5" ht="14.25" customHeight="1" x14ac:dyDescent="0.25">
      <c r="A180" s="25" t="s">
        <v>239</v>
      </c>
      <c r="B180" s="22"/>
      <c r="C180" s="27">
        <v>2057.41</v>
      </c>
      <c r="D180" s="36"/>
      <c r="E180" s="2"/>
    </row>
    <row r="181" spans="1:5" ht="14.25" customHeight="1" x14ac:dyDescent="0.25">
      <c r="A181" s="25" t="s">
        <v>240</v>
      </c>
      <c r="B181" s="22"/>
      <c r="C181" s="26">
        <v>32.549999999999997</v>
      </c>
      <c r="D181" s="35"/>
      <c r="E181" s="2"/>
    </row>
    <row r="182" spans="1:5" ht="16.5" customHeight="1" x14ac:dyDescent="0.25">
      <c r="A182" s="25" t="s">
        <v>241</v>
      </c>
      <c r="B182" s="22"/>
      <c r="C182" s="27">
        <v>3762</v>
      </c>
      <c r="D182" s="36"/>
      <c r="E182" s="2"/>
    </row>
    <row r="183" spans="1:5" ht="15.75" customHeight="1" x14ac:dyDescent="0.25">
      <c r="A183" s="25" t="s">
        <v>242</v>
      </c>
      <c r="B183" s="22"/>
      <c r="C183" s="26">
        <v>442</v>
      </c>
      <c r="D183" s="35"/>
      <c r="E183" s="2"/>
    </row>
    <row r="184" spans="1:5" ht="15" customHeight="1" x14ac:dyDescent="0.25">
      <c r="A184" s="25" t="s">
        <v>243</v>
      </c>
      <c r="B184" s="22"/>
      <c r="C184" s="26">
        <v>244</v>
      </c>
      <c r="D184" s="35"/>
      <c r="E184" s="2"/>
    </row>
    <row r="185" spans="1:5" ht="16.5" customHeight="1" x14ac:dyDescent="0.25">
      <c r="A185" s="25" t="s">
        <v>244</v>
      </c>
      <c r="B185" s="22"/>
      <c r="C185" s="26">
        <v>68</v>
      </c>
      <c r="D185" s="35"/>
      <c r="E185" s="2"/>
    </row>
    <row r="186" spans="1:5" ht="13.5" customHeight="1" x14ac:dyDescent="0.25">
      <c r="A186" s="25" t="s">
        <v>245</v>
      </c>
      <c r="B186" s="22"/>
      <c r="C186" s="26">
        <v>42</v>
      </c>
      <c r="D186" s="35"/>
      <c r="E186" s="2"/>
    </row>
    <row r="187" spans="1:5" ht="14.25" customHeight="1" x14ac:dyDescent="0.25">
      <c r="A187" s="25" t="s">
        <v>246</v>
      </c>
      <c r="B187" s="22"/>
      <c r="C187" s="26">
        <v>3</v>
      </c>
      <c r="D187" s="35"/>
      <c r="E187" s="2"/>
    </row>
    <row r="188" spans="1:5" ht="16.5" customHeight="1" x14ac:dyDescent="0.25">
      <c r="A188" s="25" t="s">
        <v>247</v>
      </c>
      <c r="B188" s="22"/>
      <c r="C188" s="27">
        <v>7228.14</v>
      </c>
      <c r="D188" s="36"/>
      <c r="E188" s="2"/>
    </row>
    <row r="189" spans="1:5" ht="15" customHeight="1" x14ac:dyDescent="0.25">
      <c r="A189" s="25" t="s">
        <v>248</v>
      </c>
      <c r="B189" s="22"/>
      <c r="C189" s="26">
        <v>400</v>
      </c>
      <c r="D189" s="35"/>
      <c r="E189" s="2"/>
    </row>
    <row r="190" spans="1:5" ht="16.5" customHeight="1" x14ac:dyDescent="0.25">
      <c r="A190" s="25" t="s">
        <v>249</v>
      </c>
      <c r="B190" s="22"/>
      <c r="C190" s="26">
        <v>42</v>
      </c>
      <c r="D190" s="35"/>
      <c r="E190" s="2"/>
    </row>
    <row r="191" spans="1:5" ht="13.5" customHeight="1" x14ac:dyDescent="0.25">
      <c r="A191" s="25" t="s">
        <v>250</v>
      </c>
      <c r="B191" s="22"/>
      <c r="C191" s="26">
        <v>100</v>
      </c>
      <c r="D191" s="35"/>
      <c r="E191" s="2"/>
    </row>
    <row r="192" spans="1:5" ht="14.25" customHeight="1" x14ac:dyDescent="0.25">
      <c r="A192" s="25" t="s">
        <v>251</v>
      </c>
      <c r="B192" s="22"/>
      <c r="C192" s="26">
        <v>116</v>
      </c>
      <c r="D192" s="35"/>
      <c r="E192" s="2"/>
    </row>
    <row r="193" spans="1:5" ht="15" customHeight="1" x14ac:dyDescent="0.25">
      <c r="A193" s="25" t="s">
        <v>252</v>
      </c>
      <c r="B193" s="22"/>
      <c r="C193" s="26">
        <v>215</v>
      </c>
      <c r="D193" s="35"/>
      <c r="E193" s="2"/>
    </row>
    <row r="194" spans="1:5" ht="15" customHeight="1" x14ac:dyDescent="0.25">
      <c r="A194" s="25" t="s">
        <v>253</v>
      </c>
      <c r="B194" s="22"/>
      <c r="C194" s="26">
        <v>710</v>
      </c>
      <c r="D194" s="35"/>
      <c r="E194" s="2"/>
    </row>
    <row r="195" spans="1:5" ht="15" customHeight="1" x14ac:dyDescent="0.25">
      <c r="A195" s="25" t="s">
        <v>254</v>
      </c>
      <c r="B195" s="22"/>
      <c r="C195" s="27">
        <v>73156</v>
      </c>
      <c r="D195" s="36"/>
      <c r="E195" s="2"/>
    </row>
    <row r="196" spans="1:5" ht="15" customHeight="1" x14ac:dyDescent="0.25">
      <c r="A196" s="25" t="s">
        <v>255</v>
      </c>
      <c r="B196" s="22"/>
      <c r="C196" s="27">
        <v>1675.8</v>
      </c>
      <c r="D196" s="36"/>
      <c r="E196" s="2"/>
    </row>
    <row r="197" spans="1:5" ht="15" customHeight="1" x14ac:dyDescent="0.25">
      <c r="A197" s="25" t="s">
        <v>256</v>
      </c>
      <c r="B197" s="22"/>
      <c r="C197" s="26">
        <v>486.55</v>
      </c>
      <c r="D197" s="35"/>
      <c r="E197" s="2"/>
    </row>
    <row r="198" spans="1:5" ht="15" customHeight="1" x14ac:dyDescent="0.25">
      <c r="A198" s="25" t="s">
        <v>257</v>
      </c>
      <c r="B198" s="22"/>
      <c r="C198" s="27">
        <v>13668</v>
      </c>
      <c r="D198" s="36"/>
      <c r="E198" s="2"/>
    </row>
    <row r="199" spans="1:5" ht="15" customHeight="1" x14ac:dyDescent="0.25">
      <c r="A199" s="25" t="s">
        <v>258</v>
      </c>
      <c r="B199" s="22"/>
      <c r="C199" s="27">
        <v>31488</v>
      </c>
      <c r="D199" s="36"/>
      <c r="E199" s="2"/>
    </row>
    <row r="200" spans="1:5" ht="15" customHeight="1" x14ac:dyDescent="0.25">
      <c r="A200" s="25" t="s">
        <v>259</v>
      </c>
      <c r="B200" s="22"/>
      <c r="C200" s="26">
        <v>800</v>
      </c>
      <c r="D200" s="35"/>
      <c r="E200" s="2"/>
    </row>
    <row r="201" spans="1:5" ht="16.5" customHeight="1" x14ac:dyDescent="0.25">
      <c r="A201" s="25" t="s">
        <v>260</v>
      </c>
      <c r="B201" s="22"/>
      <c r="C201" s="27">
        <v>4900</v>
      </c>
      <c r="D201" s="37"/>
      <c r="E201" s="1"/>
    </row>
    <row r="202" spans="1:5" ht="16.5" customHeight="1" x14ac:dyDescent="0.25">
      <c r="A202" s="25" t="s">
        <v>261</v>
      </c>
      <c r="B202" s="22"/>
      <c r="C202" s="26">
        <v>780</v>
      </c>
      <c r="D202" s="35"/>
      <c r="E202" s="2"/>
    </row>
    <row r="203" spans="1:5" ht="15" customHeight="1" x14ac:dyDescent="0.25">
      <c r="A203" s="25" t="s">
        <v>262</v>
      </c>
      <c r="B203" s="22"/>
      <c r="C203" s="26">
        <v>392</v>
      </c>
      <c r="D203" s="35"/>
      <c r="E203" s="2"/>
    </row>
    <row r="204" spans="1:5" ht="15.75" customHeight="1" x14ac:dyDescent="0.25">
      <c r="A204" s="25" t="s">
        <v>263</v>
      </c>
      <c r="B204" s="22"/>
      <c r="C204" s="26">
        <v>60</v>
      </c>
      <c r="D204" s="35"/>
      <c r="E204" s="2"/>
    </row>
    <row r="205" spans="1:5" ht="15.75" customHeight="1" x14ac:dyDescent="0.25">
      <c r="A205" s="25" t="s">
        <v>264</v>
      </c>
      <c r="B205" s="22"/>
      <c r="C205" s="26">
        <v>180</v>
      </c>
      <c r="D205" s="35"/>
      <c r="E205" s="2"/>
    </row>
    <row r="206" spans="1:5" ht="14.25" customHeight="1" x14ac:dyDescent="0.25">
      <c r="A206" s="25" t="s">
        <v>265</v>
      </c>
      <c r="B206" s="22"/>
      <c r="C206" s="27">
        <v>1140</v>
      </c>
      <c r="D206" s="36"/>
      <c r="E206" s="2"/>
    </row>
    <row r="207" spans="1:5" ht="13.5" customHeight="1" x14ac:dyDescent="0.25">
      <c r="A207" s="25" t="s">
        <v>266</v>
      </c>
      <c r="B207" s="22"/>
      <c r="C207" s="26">
        <v>180</v>
      </c>
      <c r="D207" s="35"/>
      <c r="E207" s="2"/>
    </row>
    <row r="208" spans="1:5" ht="14.25" customHeight="1" x14ac:dyDescent="0.25">
      <c r="A208" s="25" t="s">
        <v>267</v>
      </c>
      <c r="B208" s="22"/>
      <c r="C208" s="26">
        <v>240</v>
      </c>
      <c r="D208" s="35"/>
      <c r="E208" s="2"/>
    </row>
    <row r="209" spans="1:5" ht="14.25" customHeight="1" x14ac:dyDescent="0.25">
      <c r="A209" s="25" t="s">
        <v>268</v>
      </c>
      <c r="B209" s="22"/>
      <c r="C209" s="26">
        <v>240</v>
      </c>
      <c r="D209" s="35"/>
      <c r="E209" s="2"/>
    </row>
    <row r="210" spans="1:5" x14ac:dyDescent="0.25">
      <c r="A210" s="40" t="s">
        <v>67</v>
      </c>
      <c r="B210" s="40"/>
      <c r="C210" s="11">
        <v>154139.16</v>
      </c>
    </row>
    <row r="211" spans="1:5" x14ac:dyDescent="0.25">
      <c r="A211" s="43" t="s">
        <v>83</v>
      </c>
      <c r="B211" s="43"/>
      <c r="C211" s="11">
        <v>561987.75</v>
      </c>
    </row>
    <row r="212" spans="1:5" x14ac:dyDescent="0.25">
      <c r="A212" s="40" t="s">
        <v>68</v>
      </c>
      <c r="B212" s="40"/>
      <c r="C212" s="11">
        <v>0</v>
      </c>
    </row>
    <row r="213" spans="1:5" x14ac:dyDescent="0.25">
      <c r="A213" s="40" t="s">
        <v>69</v>
      </c>
      <c r="B213" s="40"/>
      <c r="C213" s="11">
        <v>0</v>
      </c>
    </row>
    <row r="214" spans="1:5" x14ac:dyDescent="0.25">
      <c r="A214" s="40" t="s">
        <v>71</v>
      </c>
      <c r="B214" s="40"/>
      <c r="C214" s="11">
        <v>0</v>
      </c>
    </row>
    <row r="215" spans="1:5" x14ac:dyDescent="0.25">
      <c r="A215" s="40" t="s">
        <v>19</v>
      </c>
      <c r="B215" s="40"/>
      <c r="C215" s="11">
        <f>B8</f>
        <v>1251998.29</v>
      </c>
    </row>
    <row r="216" spans="1:5" x14ac:dyDescent="0.25">
      <c r="A216" s="40" t="s">
        <v>20</v>
      </c>
      <c r="B216" s="40"/>
      <c r="C216" s="11">
        <v>0</v>
      </c>
    </row>
    <row r="217" spans="1:5" x14ac:dyDescent="0.25">
      <c r="A217" s="40" t="s">
        <v>57</v>
      </c>
      <c r="B217" s="40"/>
      <c r="C217" s="11">
        <v>45676</v>
      </c>
    </row>
    <row r="218" spans="1:5" x14ac:dyDescent="0.25">
      <c r="A218" s="40" t="s">
        <v>58</v>
      </c>
      <c r="B218" s="40"/>
      <c r="C218" s="11">
        <v>0</v>
      </c>
    </row>
    <row r="219" spans="1:5" x14ac:dyDescent="0.25">
      <c r="A219" s="40" t="s">
        <v>42</v>
      </c>
      <c r="B219" s="40"/>
      <c r="C219" s="11">
        <f>C220+C221+C222</f>
        <v>0</v>
      </c>
    </row>
    <row r="220" spans="1:5" x14ac:dyDescent="0.25">
      <c r="A220" s="40" t="s">
        <v>43</v>
      </c>
      <c r="B220" s="40"/>
      <c r="C220" s="11">
        <v>0</v>
      </c>
    </row>
    <row r="221" spans="1:5" x14ac:dyDescent="0.25">
      <c r="A221" s="40" t="s">
        <v>45</v>
      </c>
      <c r="B221" s="40"/>
      <c r="C221" s="11">
        <v>0</v>
      </c>
    </row>
    <row r="222" spans="1:5" x14ac:dyDescent="0.25">
      <c r="A222" s="40" t="s">
        <v>44</v>
      </c>
      <c r="B222" s="40"/>
      <c r="C222" s="11">
        <v>0</v>
      </c>
    </row>
    <row r="223" spans="1:5" x14ac:dyDescent="0.25">
      <c r="A223" s="40" t="s">
        <v>21</v>
      </c>
      <c r="B223" s="40"/>
      <c r="C223" s="11">
        <v>0</v>
      </c>
    </row>
    <row r="224" spans="1:5" x14ac:dyDescent="0.25">
      <c r="A224" s="40" t="s">
        <v>22</v>
      </c>
      <c r="B224" s="40"/>
      <c r="C224" s="11">
        <v>0</v>
      </c>
    </row>
    <row r="225" spans="1:3" x14ac:dyDescent="0.25">
      <c r="A225" s="40" t="s">
        <v>41</v>
      </c>
      <c r="B225" s="40"/>
      <c r="C225" s="13">
        <f>C226</f>
        <v>25448.35</v>
      </c>
    </row>
    <row r="226" spans="1:3" x14ac:dyDescent="0.25">
      <c r="A226" s="39" t="s">
        <v>419</v>
      </c>
      <c r="B226" s="39"/>
      <c r="C226" s="29">
        <v>25448.35</v>
      </c>
    </row>
    <row r="227" spans="1:3" x14ac:dyDescent="0.25">
      <c r="A227" s="40" t="s">
        <v>47</v>
      </c>
      <c r="B227" s="40"/>
      <c r="C227" s="11">
        <f>C228+C229+C230+C231+C233+C236+C232+C235+C234</f>
        <v>6598892.0499999998</v>
      </c>
    </row>
    <row r="228" spans="1:3" x14ac:dyDescent="0.25">
      <c r="A228" s="40" t="s">
        <v>270</v>
      </c>
      <c r="B228" s="40"/>
      <c r="C228" s="11">
        <v>148500</v>
      </c>
    </row>
    <row r="229" spans="1:3" x14ac:dyDescent="0.25">
      <c r="A229" s="43" t="s">
        <v>271</v>
      </c>
      <c r="B229" s="43"/>
      <c r="C229" s="11">
        <v>25648</v>
      </c>
    </row>
    <row r="230" spans="1:3" x14ac:dyDescent="0.25">
      <c r="A230" s="44" t="s">
        <v>75</v>
      </c>
      <c r="B230" s="44"/>
      <c r="C230" s="11">
        <v>111000</v>
      </c>
    </row>
    <row r="231" spans="1:3" x14ac:dyDescent="0.25">
      <c r="A231" s="44" t="s">
        <v>76</v>
      </c>
      <c r="B231" s="44"/>
      <c r="C231" s="11">
        <v>162624</v>
      </c>
    </row>
    <row r="232" spans="1:3" x14ac:dyDescent="0.25">
      <c r="A232" s="44" t="s">
        <v>77</v>
      </c>
      <c r="B232" s="44"/>
      <c r="C232" s="11">
        <v>17432</v>
      </c>
    </row>
    <row r="233" spans="1:3" x14ac:dyDescent="0.25">
      <c r="A233" s="44" t="s">
        <v>84</v>
      </c>
      <c r="B233" s="44"/>
      <c r="C233" s="11">
        <v>611558.28</v>
      </c>
    </row>
    <row r="234" spans="1:3" x14ac:dyDescent="0.25">
      <c r="A234" s="44" t="s">
        <v>273</v>
      </c>
      <c r="B234" s="44"/>
      <c r="C234" s="11">
        <v>57500</v>
      </c>
    </row>
    <row r="235" spans="1:3" x14ac:dyDescent="0.25">
      <c r="A235" s="44" t="s">
        <v>272</v>
      </c>
      <c r="B235" s="44"/>
      <c r="C235" s="11">
        <v>153600</v>
      </c>
    </row>
    <row r="236" spans="1:3" x14ac:dyDescent="0.25">
      <c r="A236" s="44" t="s">
        <v>85</v>
      </c>
      <c r="B236" s="44"/>
      <c r="C236" s="11">
        <v>5311029.7699999996</v>
      </c>
    </row>
    <row r="237" spans="1:3" x14ac:dyDescent="0.25">
      <c r="A237" s="42" t="s">
        <v>23</v>
      </c>
      <c r="B237" s="42"/>
      <c r="C237" s="12">
        <f>C238+C239+C240+C392+C393+C394+C398+C399+C402</f>
        <v>4332465.97</v>
      </c>
    </row>
    <row r="238" spans="1:3" x14ac:dyDescent="0.25">
      <c r="A238" s="40" t="s">
        <v>24</v>
      </c>
      <c r="B238" s="40"/>
      <c r="C238" s="11">
        <v>2195159.6</v>
      </c>
    </row>
    <row r="239" spans="1:3" x14ac:dyDescent="0.25">
      <c r="A239" s="40" t="s">
        <v>25</v>
      </c>
      <c r="B239" s="40"/>
      <c r="C239" s="11">
        <v>460983.52</v>
      </c>
    </row>
    <row r="240" spans="1:3" x14ac:dyDescent="0.25">
      <c r="A240" s="40" t="s">
        <v>26</v>
      </c>
      <c r="B240" s="40"/>
      <c r="C240" s="5">
        <f>SUM(C241:C391)</f>
        <v>183184.12000000002</v>
      </c>
    </row>
    <row r="241" spans="1:4" ht="17.100000000000001" customHeight="1" x14ac:dyDescent="0.25">
      <c r="A241" s="25" t="s">
        <v>90</v>
      </c>
      <c r="B241" s="23"/>
      <c r="C241" s="26">
        <v>1350</v>
      </c>
      <c r="D241" s="33"/>
    </row>
    <row r="242" spans="1:4" ht="17.100000000000001" customHeight="1" x14ac:dyDescent="0.25">
      <c r="A242" s="25" t="s">
        <v>274</v>
      </c>
      <c r="B242" s="22"/>
      <c r="C242" s="26">
        <v>300</v>
      </c>
      <c r="D242" s="33"/>
    </row>
    <row r="243" spans="1:4" ht="17.100000000000001" customHeight="1" x14ac:dyDescent="0.25">
      <c r="A243" s="25" t="s">
        <v>275</v>
      </c>
      <c r="B243" s="22"/>
      <c r="C243" s="26">
        <v>222</v>
      </c>
      <c r="D243" s="33"/>
    </row>
    <row r="244" spans="1:4" ht="17.100000000000001" customHeight="1" x14ac:dyDescent="0.25">
      <c r="A244" s="25" t="s">
        <v>88</v>
      </c>
      <c r="B244" s="22"/>
      <c r="C244" s="26">
        <v>195</v>
      </c>
      <c r="D244" s="33"/>
    </row>
    <row r="245" spans="1:4" ht="17.100000000000001" customHeight="1" x14ac:dyDescent="0.25">
      <c r="A245" s="25" t="s">
        <v>87</v>
      </c>
      <c r="B245" s="22"/>
      <c r="C245" s="27">
        <v>1268.1600000000001</v>
      </c>
      <c r="D245" s="32"/>
    </row>
    <row r="246" spans="1:4" ht="17.100000000000001" customHeight="1" x14ac:dyDescent="0.25">
      <c r="A246" s="25" t="s">
        <v>86</v>
      </c>
      <c r="B246" s="22"/>
      <c r="C246" s="27">
        <v>1339.52</v>
      </c>
      <c r="D246" s="32"/>
    </row>
    <row r="247" spans="1:4" ht="17.100000000000001" customHeight="1" x14ac:dyDescent="0.25">
      <c r="A247" s="25" t="s">
        <v>276</v>
      </c>
      <c r="B247" s="22"/>
      <c r="C247" s="26">
        <v>253.66</v>
      </c>
      <c r="D247" s="33"/>
    </row>
    <row r="248" spans="1:4" ht="17.100000000000001" customHeight="1" x14ac:dyDescent="0.25">
      <c r="A248" s="25" t="s">
        <v>89</v>
      </c>
      <c r="B248" s="22"/>
      <c r="C248" s="26">
        <v>69</v>
      </c>
      <c r="D248" s="33"/>
    </row>
    <row r="249" spans="1:4" ht="17.100000000000001" customHeight="1" x14ac:dyDescent="0.25">
      <c r="A249" s="25" t="s">
        <v>277</v>
      </c>
      <c r="B249" s="22"/>
      <c r="C249" s="27">
        <v>7200</v>
      </c>
      <c r="D249" s="32"/>
    </row>
    <row r="250" spans="1:4" ht="17.100000000000001" customHeight="1" x14ac:dyDescent="0.25">
      <c r="A250" s="25" t="s">
        <v>278</v>
      </c>
      <c r="B250" s="22"/>
      <c r="C250" s="26">
        <v>900</v>
      </c>
      <c r="D250" s="33"/>
    </row>
    <row r="251" spans="1:4" ht="17.100000000000001" customHeight="1" x14ac:dyDescent="0.25">
      <c r="A251" s="25" t="s">
        <v>279</v>
      </c>
      <c r="B251" s="22"/>
      <c r="C251" s="27">
        <v>1425</v>
      </c>
      <c r="D251" s="32"/>
    </row>
    <row r="252" spans="1:4" ht="17.100000000000001" customHeight="1" x14ac:dyDescent="0.25">
      <c r="A252" s="25" t="s">
        <v>280</v>
      </c>
      <c r="B252" s="22"/>
      <c r="C252" s="27">
        <v>1295</v>
      </c>
      <c r="D252" s="32"/>
    </row>
    <row r="253" spans="1:4" ht="17.100000000000001" customHeight="1" x14ac:dyDescent="0.25">
      <c r="A253" s="25" t="s">
        <v>281</v>
      </c>
      <c r="B253" s="22"/>
      <c r="C253" s="27">
        <v>4930</v>
      </c>
      <c r="D253" s="32"/>
    </row>
    <row r="254" spans="1:4" ht="17.100000000000001" customHeight="1" x14ac:dyDescent="0.25">
      <c r="A254" s="25" t="s">
        <v>282</v>
      </c>
      <c r="B254" s="22"/>
      <c r="C254" s="26">
        <v>269.5</v>
      </c>
      <c r="D254" s="33"/>
    </row>
    <row r="255" spans="1:4" ht="17.100000000000001" customHeight="1" x14ac:dyDescent="0.25">
      <c r="A255" s="25" t="s">
        <v>283</v>
      </c>
      <c r="B255" s="22"/>
      <c r="C255" s="26">
        <v>269.5</v>
      </c>
      <c r="D255" s="33"/>
    </row>
    <row r="256" spans="1:4" ht="17.100000000000001" customHeight="1" x14ac:dyDescent="0.25">
      <c r="A256" s="25" t="s">
        <v>284</v>
      </c>
      <c r="B256" s="22"/>
      <c r="C256" s="27">
        <v>5110</v>
      </c>
      <c r="D256" s="32"/>
    </row>
    <row r="257" spans="1:4" ht="17.100000000000001" customHeight="1" x14ac:dyDescent="0.25">
      <c r="A257" s="25" t="s">
        <v>285</v>
      </c>
      <c r="B257" s="22"/>
      <c r="C257" s="27">
        <v>19250</v>
      </c>
      <c r="D257" s="32"/>
    </row>
    <row r="258" spans="1:4" ht="17.100000000000001" customHeight="1" x14ac:dyDescent="0.25">
      <c r="A258" s="25" t="s">
        <v>286</v>
      </c>
      <c r="B258" s="22"/>
      <c r="C258" s="26">
        <v>355</v>
      </c>
      <c r="D258" s="33"/>
    </row>
    <row r="259" spans="1:4" ht="17.100000000000001" customHeight="1" x14ac:dyDescent="0.25">
      <c r="A259" s="25" t="s">
        <v>287</v>
      </c>
      <c r="B259" s="22"/>
      <c r="C259" s="26">
        <v>155</v>
      </c>
      <c r="D259" s="33"/>
    </row>
    <row r="260" spans="1:4" ht="17.100000000000001" customHeight="1" x14ac:dyDescent="0.25">
      <c r="A260" s="25" t="s">
        <v>288</v>
      </c>
      <c r="B260" s="22"/>
      <c r="C260" s="26">
        <v>165</v>
      </c>
      <c r="D260" s="33"/>
    </row>
    <row r="261" spans="1:4" ht="17.100000000000001" customHeight="1" x14ac:dyDescent="0.25">
      <c r="A261" s="25" t="s">
        <v>289</v>
      </c>
      <c r="B261" s="22"/>
      <c r="C261" s="26">
        <v>102.5</v>
      </c>
      <c r="D261" s="33"/>
    </row>
    <row r="262" spans="1:4" ht="17.100000000000001" customHeight="1" x14ac:dyDescent="0.25">
      <c r="A262" s="25" t="s">
        <v>290</v>
      </c>
      <c r="B262" s="22"/>
      <c r="C262" s="27">
        <v>3150</v>
      </c>
      <c r="D262" s="32"/>
    </row>
    <row r="263" spans="1:4" ht="17.100000000000001" customHeight="1" x14ac:dyDescent="0.25">
      <c r="A263" s="25" t="s">
        <v>291</v>
      </c>
      <c r="B263" s="22"/>
      <c r="C263" s="26">
        <v>440</v>
      </c>
      <c r="D263" s="33"/>
    </row>
    <row r="264" spans="1:4" ht="17.100000000000001" customHeight="1" x14ac:dyDescent="0.25">
      <c r="A264" s="25" t="s">
        <v>292</v>
      </c>
      <c r="B264" s="22"/>
      <c r="C264" s="26">
        <v>101</v>
      </c>
      <c r="D264" s="33"/>
    </row>
    <row r="265" spans="1:4" ht="17.100000000000001" customHeight="1" x14ac:dyDescent="0.25">
      <c r="A265" s="25" t="s">
        <v>293</v>
      </c>
      <c r="B265" s="22"/>
      <c r="C265" s="26">
        <v>135</v>
      </c>
      <c r="D265" s="33"/>
    </row>
    <row r="266" spans="1:4" ht="17.100000000000001" customHeight="1" x14ac:dyDescent="0.25">
      <c r="A266" s="25" t="s">
        <v>294</v>
      </c>
      <c r="B266" s="22"/>
      <c r="C266" s="26">
        <v>145</v>
      </c>
      <c r="D266" s="33"/>
    </row>
    <row r="267" spans="1:4" ht="17.100000000000001" customHeight="1" x14ac:dyDescent="0.25">
      <c r="A267" s="25" t="s">
        <v>295</v>
      </c>
      <c r="B267" s="23"/>
      <c r="C267" s="27">
        <v>1760</v>
      </c>
      <c r="D267" s="32"/>
    </row>
    <row r="268" spans="1:4" ht="17.100000000000001" customHeight="1" x14ac:dyDescent="0.25">
      <c r="A268" s="25" t="s">
        <v>296</v>
      </c>
      <c r="B268" s="22"/>
      <c r="C268" s="26">
        <v>72</v>
      </c>
      <c r="D268" s="33"/>
    </row>
    <row r="269" spans="1:4" ht="17.100000000000001" customHeight="1" x14ac:dyDescent="0.25">
      <c r="A269" s="25" t="s">
        <v>297</v>
      </c>
      <c r="B269" s="22"/>
      <c r="C269" s="26">
        <v>465</v>
      </c>
      <c r="D269" s="33"/>
    </row>
    <row r="270" spans="1:4" ht="17.100000000000001" customHeight="1" x14ac:dyDescent="0.25">
      <c r="A270" s="25" t="s">
        <v>298</v>
      </c>
      <c r="B270" s="22"/>
      <c r="C270" s="26">
        <v>975</v>
      </c>
      <c r="D270" s="33"/>
    </row>
    <row r="271" spans="1:4" ht="17.100000000000001" customHeight="1" x14ac:dyDescent="0.25">
      <c r="A271" s="25" t="s">
        <v>299</v>
      </c>
      <c r="B271" s="22"/>
      <c r="C271" s="27">
        <v>1825</v>
      </c>
      <c r="D271" s="32"/>
    </row>
    <row r="272" spans="1:4" ht="17.100000000000001" customHeight="1" x14ac:dyDescent="0.25">
      <c r="A272" s="25" t="s">
        <v>300</v>
      </c>
      <c r="B272" s="22"/>
      <c r="C272" s="26">
        <v>675</v>
      </c>
      <c r="D272" s="33"/>
    </row>
    <row r="273" spans="1:4" ht="17.100000000000001" customHeight="1" x14ac:dyDescent="0.25">
      <c r="A273" s="25" t="s">
        <v>301</v>
      </c>
      <c r="B273" s="22"/>
      <c r="C273" s="27">
        <v>15600</v>
      </c>
      <c r="D273" s="32"/>
    </row>
    <row r="274" spans="1:4" ht="17.100000000000001" customHeight="1" x14ac:dyDescent="0.25">
      <c r="A274" s="25" t="s">
        <v>415</v>
      </c>
      <c r="B274" s="22"/>
      <c r="C274" s="26">
        <v>330</v>
      </c>
      <c r="D274" s="33"/>
    </row>
    <row r="275" spans="1:4" ht="17.100000000000001" customHeight="1" x14ac:dyDescent="0.25">
      <c r="A275" s="25" t="s">
        <v>302</v>
      </c>
      <c r="B275" s="22"/>
      <c r="C275" s="26">
        <v>125.55</v>
      </c>
      <c r="D275" s="33"/>
    </row>
    <row r="276" spans="1:4" ht="17.100000000000001" customHeight="1" x14ac:dyDescent="0.25">
      <c r="A276" s="25" t="s">
        <v>303</v>
      </c>
      <c r="B276" s="22"/>
      <c r="C276" s="26">
        <v>134.85</v>
      </c>
      <c r="D276" s="33"/>
    </row>
    <row r="277" spans="1:4" ht="17.100000000000001" customHeight="1" x14ac:dyDescent="0.25">
      <c r="A277" s="25" t="s">
        <v>304</v>
      </c>
      <c r="B277" s="23"/>
      <c r="C277" s="26">
        <v>241.8</v>
      </c>
      <c r="D277" s="33"/>
    </row>
    <row r="278" spans="1:4" ht="17.100000000000001" customHeight="1" x14ac:dyDescent="0.25">
      <c r="A278" s="25" t="s">
        <v>305</v>
      </c>
      <c r="B278" s="22"/>
      <c r="C278" s="26">
        <v>23.25</v>
      </c>
      <c r="D278" s="33"/>
    </row>
    <row r="279" spans="1:4" ht="17.100000000000001" customHeight="1" x14ac:dyDescent="0.25">
      <c r="A279" s="25" t="s">
        <v>306</v>
      </c>
      <c r="B279" s="22"/>
      <c r="C279" s="26">
        <v>148.80000000000001</v>
      </c>
      <c r="D279" s="33"/>
    </row>
    <row r="280" spans="1:4" ht="17.100000000000001" customHeight="1" x14ac:dyDescent="0.25">
      <c r="A280" s="25" t="s">
        <v>307</v>
      </c>
      <c r="B280" s="22"/>
      <c r="C280" s="26">
        <v>900</v>
      </c>
      <c r="D280" s="33"/>
    </row>
    <row r="281" spans="1:4" ht="17.100000000000001" customHeight="1" x14ac:dyDescent="0.25">
      <c r="A281" s="25" t="s">
        <v>308</v>
      </c>
      <c r="B281" s="22"/>
      <c r="C281" s="26">
        <v>162</v>
      </c>
      <c r="D281" s="33"/>
    </row>
    <row r="282" spans="1:4" ht="17.100000000000001" customHeight="1" x14ac:dyDescent="0.25">
      <c r="A282" s="25" t="s">
        <v>309</v>
      </c>
      <c r="B282" s="22"/>
      <c r="C282" s="26">
        <v>960</v>
      </c>
      <c r="D282" s="33"/>
    </row>
    <row r="283" spans="1:4" ht="17.100000000000001" customHeight="1" x14ac:dyDescent="0.25">
      <c r="A283" s="25" t="s">
        <v>310</v>
      </c>
      <c r="B283" s="22"/>
      <c r="C283" s="27">
        <v>1080</v>
      </c>
      <c r="D283" s="32"/>
    </row>
    <row r="284" spans="1:4" ht="17.100000000000001" customHeight="1" x14ac:dyDescent="0.25">
      <c r="A284" s="25" t="s">
        <v>311</v>
      </c>
      <c r="B284" s="22"/>
      <c r="C284" s="26">
        <v>114</v>
      </c>
      <c r="D284" s="33"/>
    </row>
    <row r="285" spans="1:4" ht="17.100000000000001" customHeight="1" x14ac:dyDescent="0.25">
      <c r="A285" s="25" t="s">
        <v>312</v>
      </c>
      <c r="B285" s="22"/>
      <c r="C285" s="26">
        <v>756</v>
      </c>
      <c r="D285" s="33"/>
    </row>
    <row r="286" spans="1:4" ht="17.100000000000001" customHeight="1" x14ac:dyDescent="0.25">
      <c r="A286" s="25" t="s">
        <v>313</v>
      </c>
      <c r="B286" s="22"/>
      <c r="C286" s="26">
        <v>348</v>
      </c>
      <c r="D286" s="33"/>
    </row>
    <row r="287" spans="1:4" ht="17.100000000000001" customHeight="1" x14ac:dyDescent="0.25">
      <c r="A287" s="25" t="s">
        <v>314</v>
      </c>
      <c r="B287" s="22"/>
      <c r="C287" s="26">
        <v>972</v>
      </c>
      <c r="D287" s="33"/>
    </row>
    <row r="288" spans="1:4" ht="17.100000000000001" customHeight="1" x14ac:dyDescent="0.25">
      <c r="A288" s="25" t="s">
        <v>315</v>
      </c>
      <c r="B288" s="22"/>
      <c r="C288" s="26">
        <v>240</v>
      </c>
      <c r="D288" s="33"/>
    </row>
    <row r="289" spans="1:4" ht="17.100000000000001" customHeight="1" x14ac:dyDescent="0.25">
      <c r="A289" s="25" t="s">
        <v>316</v>
      </c>
      <c r="B289" s="22"/>
      <c r="C289" s="26">
        <v>72</v>
      </c>
      <c r="D289" s="33"/>
    </row>
    <row r="290" spans="1:4" ht="17.100000000000001" customHeight="1" x14ac:dyDescent="0.25">
      <c r="A290" s="25" t="s">
        <v>317</v>
      </c>
      <c r="B290" s="22"/>
      <c r="C290" s="26">
        <v>144</v>
      </c>
      <c r="D290" s="33"/>
    </row>
    <row r="291" spans="1:4" ht="17.100000000000001" customHeight="1" x14ac:dyDescent="0.25">
      <c r="A291" s="25" t="s">
        <v>318</v>
      </c>
      <c r="B291" s="22"/>
      <c r="C291" s="26">
        <v>390</v>
      </c>
      <c r="D291" s="33"/>
    </row>
    <row r="292" spans="1:4" ht="17.100000000000001" customHeight="1" x14ac:dyDescent="0.25">
      <c r="A292" s="25" t="s">
        <v>319</v>
      </c>
      <c r="B292" s="22"/>
      <c r="C292" s="26">
        <v>324</v>
      </c>
      <c r="D292" s="33"/>
    </row>
    <row r="293" spans="1:4" ht="17.100000000000001" customHeight="1" x14ac:dyDescent="0.25">
      <c r="A293" s="25" t="s">
        <v>320</v>
      </c>
      <c r="B293" s="22"/>
      <c r="C293" s="26">
        <v>168</v>
      </c>
      <c r="D293" s="33"/>
    </row>
    <row r="294" spans="1:4" ht="17.100000000000001" customHeight="1" x14ac:dyDescent="0.25">
      <c r="A294" s="25" t="s">
        <v>321</v>
      </c>
      <c r="B294" s="23"/>
      <c r="C294" s="26">
        <v>84</v>
      </c>
      <c r="D294" s="33"/>
    </row>
    <row r="295" spans="1:4" ht="17.100000000000001" customHeight="1" x14ac:dyDescent="0.25">
      <c r="A295" s="25" t="s">
        <v>322</v>
      </c>
      <c r="B295" s="22"/>
      <c r="C295" s="26">
        <v>24</v>
      </c>
      <c r="D295" s="33"/>
    </row>
    <row r="296" spans="1:4" ht="17.100000000000001" customHeight="1" x14ac:dyDescent="0.25">
      <c r="A296" s="25" t="s">
        <v>323</v>
      </c>
      <c r="B296" s="22"/>
      <c r="C296" s="26">
        <v>180</v>
      </c>
      <c r="D296" s="33"/>
    </row>
    <row r="297" spans="1:4" ht="17.100000000000001" customHeight="1" x14ac:dyDescent="0.25">
      <c r="A297" s="25" t="s">
        <v>324</v>
      </c>
      <c r="B297" s="22"/>
      <c r="C297" s="26">
        <v>330</v>
      </c>
      <c r="D297" s="33"/>
    </row>
    <row r="298" spans="1:4" ht="17.100000000000001" customHeight="1" x14ac:dyDescent="0.25">
      <c r="A298" s="25" t="s">
        <v>325</v>
      </c>
      <c r="B298" s="22"/>
      <c r="C298" s="26">
        <v>132</v>
      </c>
      <c r="D298" s="33"/>
    </row>
    <row r="299" spans="1:4" ht="17.100000000000001" customHeight="1" x14ac:dyDescent="0.25">
      <c r="A299" s="25" t="s">
        <v>326</v>
      </c>
      <c r="B299" s="22"/>
      <c r="C299" s="26">
        <v>72</v>
      </c>
      <c r="D299" s="33"/>
    </row>
    <row r="300" spans="1:4" ht="17.100000000000001" customHeight="1" x14ac:dyDescent="0.25">
      <c r="A300" s="25" t="s">
        <v>327</v>
      </c>
      <c r="B300" s="22"/>
      <c r="C300" s="26">
        <v>360</v>
      </c>
      <c r="D300" s="33"/>
    </row>
    <row r="301" spans="1:4" ht="17.100000000000001" customHeight="1" x14ac:dyDescent="0.25">
      <c r="A301" s="25" t="s">
        <v>328</v>
      </c>
      <c r="B301" s="22"/>
      <c r="C301" s="26">
        <v>264</v>
      </c>
      <c r="D301" s="33"/>
    </row>
    <row r="302" spans="1:4" ht="17.100000000000001" customHeight="1" x14ac:dyDescent="0.25">
      <c r="A302" s="25" t="s">
        <v>329</v>
      </c>
      <c r="B302" s="22"/>
      <c r="C302" s="26">
        <v>378</v>
      </c>
      <c r="D302" s="33"/>
    </row>
    <row r="303" spans="1:4" ht="17.100000000000001" customHeight="1" x14ac:dyDescent="0.25">
      <c r="A303" s="25" t="s">
        <v>330</v>
      </c>
      <c r="B303" s="22"/>
      <c r="C303" s="26">
        <v>117</v>
      </c>
      <c r="D303" s="33"/>
    </row>
    <row r="304" spans="1:4" ht="17.100000000000001" customHeight="1" x14ac:dyDescent="0.25">
      <c r="A304" s="25" t="s">
        <v>331</v>
      </c>
      <c r="B304" s="22"/>
      <c r="C304" s="26">
        <v>186</v>
      </c>
      <c r="D304" s="33"/>
    </row>
    <row r="305" spans="1:4" ht="17.100000000000001" customHeight="1" x14ac:dyDescent="0.25">
      <c r="A305" s="25" t="s">
        <v>274</v>
      </c>
      <c r="B305" s="22"/>
      <c r="C305" s="26">
        <v>300</v>
      </c>
      <c r="D305" s="33"/>
    </row>
    <row r="306" spans="1:4" ht="17.100000000000001" customHeight="1" x14ac:dyDescent="0.25">
      <c r="A306" s="25" t="s">
        <v>332</v>
      </c>
      <c r="B306" s="22"/>
      <c r="C306" s="27">
        <v>3392</v>
      </c>
      <c r="D306" s="32"/>
    </row>
    <row r="307" spans="1:4" ht="17.100000000000001" customHeight="1" x14ac:dyDescent="0.25">
      <c r="A307" s="25" t="s">
        <v>333</v>
      </c>
      <c r="B307" s="22"/>
      <c r="C307" s="27">
        <v>2703</v>
      </c>
      <c r="D307" s="32"/>
    </row>
    <row r="308" spans="1:4" ht="17.100000000000001" customHeight="1" x14ac:dyDescent="0.25">
      <c r="A308" s="25" t="s">
        <v>334</v>
      </c>
      <c r="B308" s="22"/>
      <c r="C308" s="26">
        <v>525</v>
      </c>
      <c r="D308" s="33"/>
    </row>
    <row r="309" spans="1:4" ht="17.100000000000001" customHeight="1" x14ac:dyDescent="0.25">
      <c r="A309" s="25" t="s">
        <v>335</v>
      </c>
      <c r="B309" s="22"/>
      <c r="C309" s="26">
        <v>180</v>
      </c>
      <c r="D309" s="33"/>
    </row>
    <row r="310" spans="1:4" ht="17.100000000000001" customHeight="1" x14ac:dyDescent="0.25">
      <c r="A310" s="25" t="s">
        <v>336</v>
      </c>
      <c r="B310" s="22"/>
      <c r="C310" s="26">
        <v>114</v>
      </c>
      <c r="D310" s="33"/>
    </row>
    <row r="311" spans="1:4" ht="17.100000000000001" customHeight="1" x14ac:dyDescent="0.25">
      <c r="A311" s="25" t="s">
        <v>337</v>
      </c>
      <c r="B311" s="22"/>
      <c r="C311" s="26">
        <v>240</v>
      </c>
      <c r="D311" s="33"/>
    </row>
    <row r="312" spans="1:4" ht="17.100000000000001" customHeight="1" x14ac:dyDescent="0.25">
      <c r="A312" s="25" t="s">
        <v>338</v>
      </c>
      <c r="B312" s="22"/>
      <c r="C312" s="26">
        <v>108</v>
      </c>
      <c r="D312" s="33"/>
    </row>
    <row r="313" spans="1:4" ht="17.100000000000001" customHeight="1" x14ac:dyDescent="0.25">
      <c r="A313" s="25" t="s">
        <v>339</v>
      </c>
      <c r="B313" s="22"/>
      <c r="C313" s="26">
        <v>54</v>
      </c>
      <c r="D313" s="33"/>
    </row>
    <row r="314" spans="1:4" ht="17.100000000000001" customHeight="1" x14ac:dyDescent="0.25">
      <c r="A314" s="25" t="s">
        <v>340</v>
      </c>
      <c r="B314" s="22"/>
      <c r="C314" s="26">
        <v>162</v>
      </c>
      <c r="D314" s="33"/>
    </row>
    <row r="315" spans="1:4" ht="17.100000000000001" customHeight="1" x14ac:dyDescent="0.25">
      <c r="A315" s="25" t="s">
        <v>341</v>
      </c>
      <c r="B315" s="22"/>
      <c r="C315" s="26">
        <v>156</v>
      </c>
      <c r="D315" s="33"/>
    </row>
    <row r="316" spans="1:4" ht="17.100000000000001" customHeight="1" x14ac:dyDescent="0.25">
      <c r="A316" s="25" t="s">
        <v>342</v>
      </c>
      <c r="B316" s="22"/>
      <c r="C316" s="26">
        <v>144</v>
      </c>
      <c r="D316" s="33"/>
    </row>
    <row r="317" spans="1:4" ht="17.100000000000001" customHeight="1" x14ac:dyDescent="0.25">
      <c r="A317" s="25" t="s">
        <v>343</v>
      </c>
      <c r="B317" s="22"/>
      <c r="C317" s="26">
        <v>252</v>
      </c>
      <c r="D317" s="33"/>
    </row>
    <row r="318" spans="1:4" ht="17.100000000000001" customHeight="1" x14ac:dyDescent="0.25">
      <c r="A318" s="25" t="s">
        <v>344</v>
      </c>
      <c r="B318" s="22"/>
      <c r="C318" s="26">
        <v>96</v>
      </c>
      <c r="D318" s="33"/>
    </row>
    <row r="319" spans="1:4" ht="17.100000000000001" customHeight="1" x14ac:dyDescent="0.25">
      <c r="A319" s="25" t="s">
        <v>345</v>
      </c>
      <c r="B319" s="22"/>
      <c r="C319" s="26">
        <v>378</v>
      </c>
      <c r="D319" s="33"/>
    </row>
    <row r="320" spans="1:4" ht="17.100000000000001" customHeight="1" x14ac:dyDescent="0.25">
      <c r="A320" s="25" t="s">
        <v>346</v>
      </c>
      <c r="B320" s="22"/>
      <c r="C320" s="26">
        <v>330</v>
      </c>
      <c r="D320" s="33"/>
    </row>
    <row r="321" spans="1:4" ht="17.100000000000001" customHeight="1" x14ac:dyDescent="0.25">
      <c r="A321" s="25" t="s">
        <v>416</v>
      </c>
      <c r="B321" s="22"/>
      <c r="C321" s="27">
        <v>37425</v>
      </c>
      <c r="D321" s="32"/>
    </row>
    <row r="322" spans="1:4" ht="17.100000000000001" customHeight="1" x14ac:dyDescent="0.25">
      <c r="A322" s="25" t="s">
        <v>347</v>
      </c>
      <c r="B322" s="22"/>
      <c r="C322" s="27">
        <v>5282</v>
      </c>
      <c r="D322" s="32"/>
    </row>
    <row r="323" spans="1:4" ht="17.100000000000001" customHeight="1" x14ac:dyDescent="0.25">
      <c r="A323" s="25" t="s">
        <v>348</v>
      </c>
      <c r="B323" s="22"/>
      <c r="C323" s="26">
        <v>680</v>
      </c>
      <c r="D323" s="33"/>
    </row>
    <row r="324" spans="1:4" ht="17.100000000000001" customHeight="1" x14ac:dyDescent="0.25">
      <c r="A324" s="25" t="s">
        <v>349</v>
      </c>
      <c r="B324" s="22"/>
      <c r="C324" s="26">
        <v>84</v>
      </c>
      <c r="D324" s="33"/>
    </row>
    <row r="325" spans="1:4" ht="17.100000000000001" customHeight="1" x14ac:dyDescent="0.25">
      <c r="A325" s="25" t="s">
        <v>350</v>
      </c>
      <c r="B325" s="22"/>
      <c r="C325" s="26">
        <v>96</v>
      </c>
      <c r="D325" s="33"/>
    </row>
    <row r="326" spans="1:4" ht="17.100000000000001" customHeight="1" x14ac:dyDescent="0.25">
      <c r="A326" s="25" t="s">
        <v>351</v>
      </c>
      <c r="B326" s="22"/>
      <c r="C326" s="26">
        <v>114</v>
      </c>
      <c r="D326" s="33"/>
    </row>
    <row r="327" spans="1:4" ht="17.100000000000001" customHeight="1" x14ac:dyDescent="0.25">
      <c r="A327" s="25" t="s">
        <v>352</v>
      </c>
      <c r="B327" s="22"/>
      <c r="C327" s="26">
        <v>258</v>
      </c>
      <c r="D327" s="33"/>
    </row>
    <row r="328" spans="1:4" ht="17.100000000000001" customHeight="1" x14ac:dyDescent="0.25">
      <c r="A328" s="25" t="s">
        <v>353</v>
      </c>
      <c r="B328" s="22"/>
      <c r="C328" s="26">
        <v>540</v>
      </c>
      <c r="D328" s="33"/>
    </row>
    <row r="329" spans="1:4" ht="17.100000000000001" customHeight="1" x14ac:dyDescent="0.25">
      <c r="A329" s="25" t="s">
        <v>354</v>
      </c>
      <c r="B329" s="22"/>
      <c r="C329" s="26">
        <v>270</v>
      </c>
      <c r="D329" s="33"/>
    </row>
    <row r="330" spans="1:4" ht="17.100000000000001" customHeight="1" x14ac:dyDescent="0.25">
      <c r="A330" s="25" t="s">
        <v>355</v>
      </c>
      <c r="B330" s="22"/>
      <c r="C330" s="26">
        <v>480</v>
      </c>
      <c r="D330" s="33"/>
    </row>
    <row r="331" spans="1:4" ht="17.100000000000001" customHeight="1" x14ac:dyDescent="0.25">
      <c r="A331" s="25" t="s">
        <v>356</v>
      </c>
      <c r="B331" s="22"/>
      <c r="C331" s="26">
        <v>68</v>
      </c>
      <c r="D331" s="33"/>
    </row>
    <row r="332" spans="1:4" ht="17.100000000000001" customHeight="1" x14ac:dyDescent="0.25">
      <c r="A332" s="25" t="s">
        <v>357</v>
      </c>
      <c r="B332" s="22"/>
      <c r="C332" s="26">
        <v>468</v>
      </c>
      <c r="D332" s="33"/>
    </row>
    <row r="333" spans="1:4" ht="17.100000000000001" customHeight="1" x14ac:dyDescent="0.25">
      <c r="A333" s="25" t="s">
        <v>358</v>
      </c>
      <c r="B333" s="22"/>
      <c r="C333" s="26">
        <v>960</v>
      </c>
      <c r="D333" s="33"/>
    </row>
    <row r="334" spans="1:4" ht="17.100000000000001" customHeight="1" x14ac:dyDescent="0.25">
      <c r="A334" s="25" t="s">
        <v>359</v>
      </c>
      <c r="B334" s="22"/>
      <c r="C334" s="26">
        <v>360</v>
      </c>
      <c r="D334" s="33"/>
    </row>
    <row r="335" spans="1:4" ht="17.100000000000001" customHeight="1" x14ac:dyDescent="0.25">
      <c r="A335" s="25" t="s">
        <v>360</v>
      </c>
      <c r="B335" s="22"/>
      <c r="C335" s="26">
        <v>261</v>
      </c>
      <c r="D335" s="33"/>
    </row>
    <row r="336" spans="1:4" ht="17.100000000000001" customHeight="1" x14ac:dyDescent="0.25">
      <c r="A336" s="25" t="s">
        <v>361</v>
      </c>
      <c r="B336" s="22"/>
      <c r="C336" s="26">
        <v>504</v>
      </c>
      <c r="D336" s="33"/>
    </row>
    <row r="337" spans="1:4" ht="17.100000000000001" customHeight="1" x14ac:dyDescent="0.25">
      <c r="A337" s="25" t="s">
        <v>362</v>
      </c>
      <c r="B337" s="22"/>
      <c r="C337" s="26">
        <v>66</v>
      </c>
      <c r="D337" s="33"/>
    </row>
    <row r="338" spans="1:4" ht="17.100000000000001" customHeight="1" x14ac:dyDescent="0.25">
      <c r="A338" s="25" t="s">
        <v>363</v>
      </c>
      <c r="B338" s="22"/>
      <c r="C338" s="26">
        <v>346</v>
      </c>
      <c r="D338" s="33"/>
    </row>
    <row r="339" spans="1:4" ht="17.100000000000001" customHeight="1" x14ac:dyDescent="0.25">
      <c r="A339" s="25" t="s">
        <v>364</v>
      </c>
      <c r="B339" s="22"/>
      <c r="C339" s="26">
        <v>132</v>
      </c>
      <c r="D339" s="33"/>
    </row>
    <row r="340" spans="1:4" ht="17.100000000000001" customHeight="1" x14ac:dyDescent="0.25">
      <c r="A340" s="25" t="s">
        <v>365</v>
      </c>
      <c r="B340" s="22"/>
      <c r="C340" s="26">
        <v>512</v>
      </c>
      <c r="D340" s="33"/>
    </row>
    <row r="341" spans="1:4" ht="17.100000000000001" customHeight="1" x14ac:dyDescent="0.25">
      <c r="A341" s="25" t="s">
        <v>366</v>
      </c>
      <c r="B341" s="22"/>
      <c r="C341" s="26">
        <v>342</v>
      </c>
      <c r="D341" s="33"/>
    </row>
    <row r="342" spans="1:4" ht="17.100000000000001" customHeight="1" x14ac:dyDescent="0.25">
      <c r="A342" s="25" t="s">
        <v>367</v>
      </c>
      <c r="B342" s="22"/>
      <c r="C342" s="26">
        <v>225</v>
      </c>
      <c r="D342" s="33"/>
    </row>
    <row r="343" spans="1:4" ht="17.100000000000001" customHeight="1" x14ac:dyDescent="0.25">
      <c r="A343" s="25" t="s">
        <v>368</v>
      </c>
      <c r="B343" s="22"/>
      <c r="C343" s="26">
        <v>84</v>
      </c>
      <c r="D343" s="33"/>
    </row>
    <row r="344" spans="1:4" ht="17.100000000000001" customHeight="1" x14ac:dyDescent="0.25">
      <c r="A344" s="25" t="s">
        <v>369</v>
      </c>
      <c r="B344" s="22"/>
      <c r="C344" s="26">
        <v>378</v>
      </c>
      <c r="D344" s="33"/>
    </row>
    <row r="345" spans="1:4" ht="17.100000000000001" customHeight="1" x14ac:dyDescent="0.25">
      <c r="A345" s="25" t="s">
        <v>370</v>
      </c>
      <c r="B345" s="22"/>
      <c r="C345" s="27">
        <v>1134</v>
      </c>
      <c r="D345" s="32"/>
    </row>
    <row r="346" spans="1:4" ht="17.100000000000001" customHeight="1" x14ac:dyDescent="0.25">
      <c r="A346" s="25" t="s">
        <v>371</v>
      </c>
      <c r="B346" s="22"/>
      <c r="C346" s="26">
        <v>330</v>
      </c>
      <c r="D346" s="33"/>
    </row>
    <row r="347" spans="1:4" ht="17.100000000000001" customHeight="1" x14ac:dyDescent="0.25">
      <c r="A347" s="25" t="s">
        <v>372</v>
      </c>
      <c r="B347" s="22"/>
      <c r="C347" s="27">
        <v>5800</v>
      </c>
      <c r="D347" s="32"/>
    </row>
    <row r="348" spans="1:4" ht="17.100000000000001" customHeight="1" x14ac:dyDescent="0.25">
      <c r="A348" s="25" t="s">
        <v>371</v>
      </c>
      <c r="B348" s="22"/>
      <c r="C348" s="26">
        <v>330</v>
      </c>
      <c r="D348" s="33"/>
    </row>
    <row r="349" spans="1:4" ht="17.100000000000001" customHeight="1" x14ac:dyDescent="0.25">
      <c r="A349" s="25" t="s">
        <v>373</v>
      </c>
      <c r="B349" s="22"/>
      <c r="C349" s="26">
        <v>180</v>
      </c>
      <c r="D349" s="33"/>
    </row>
    <row r="350" spans="1:4" ht="17.100000000000001" customHeight="1" x14ac:dyDescent="0.25">
      <c r="A350" s="25" t="s">
        <v>374</v>
      </c>
      <c r="B350" s="22"/>
      <c r="C350" s="26">
        <v>207</v>
      </c>
      <c r="D350" s="33"/>
    </row>
    <row r="351" spans="1:4" ht="17.100000000000001" customHeight="1" x14ac:dyDescent="0.25">
      <c r="A351" s="25" t="s">
        <v>375</v>
      </c>
      <c r="B351" s="22"/>
      <c r="C351" s="26">
        <v>204</v>
      </c>
      <c r="D351" s="33"/>
    </row>
    <row r="352" spans="1:4" ht="17.100000000000001" customHeight="1" x14ac:dyDescent="0.25">
      <c r="A352" s="25" t="s">
        <v>376</v>
      </c>
      <c r="B352" s="22"/>
      <c r="C352" s="26">
        <v>258</v>
      </c>
      <c r="D352" s="33"/>
    </row>
    <row r="353" spans="1:4" ht="17.100000000000001" customHeight="1" x14ac:dyDescent="0.25">
      <c r="A353" s="25" t="s">
        <v>377</v>
      </c>
      <c r="B353" s="22"/>
      <c r="C353" s="26">
        <v>84</v>
      </c>
      <c r="D353" s="33"/>
    </row>
    <row r="354" spans="1:4" ht="17.100000000000001" customHeight="1" x14ac:dyDescent="0.25">
      <c r="A354" s="25" t="s">
        <v>378</v>
      </c>
      <c r="B354" s="22"/>
      <c r="C354" s="26">
        <v>120</v>
      </c>
      <c r="D354" s="33"/>
    </row>
    <row r="355" spans="1:4" ht="17.100000000000001" customHeight="1" x14ac:dyDescent="0.25">
      <c r="A355" s="25" t="s">
        <v>379</v>
      </c>
      <c r="B355" s="22"/>
      <c r="C355" s="26">
        <v>540</v>
      </c>
      <c r="D355" s="33"/>
    </row>
    <row r="356" spans="1:4" ht="17.100000000000001" customHeight="1" x14ac:dyDescent="0.25">
      <c r="A356" s="25" t="s">
        <v>380</v>
      </c>
      <c r="B356" s="22"/>
      <c r="C356" s="26">
        <v>102</v>
      </c>
      <c r="D356" s="33"/>
    </row>
    <row r="357" spans="1:4" ht="17.100000000000001" customHeight="1" x14ac:dyDescent="0.25">
      <c r="A357" s="25" t="s">
        <v>381</v>
      </c>
      <c r="B357" s="22"/>
      <c r="C357" s="26">
        <v>99</v>
      </c>
      <c r="D357" s="33"/>
    </row>
    <row r="358" spans="1:4" ht="17.100000000000001" customHeight="1" x14ac:dyDescent="0.25">
      <c r="A358" s="25" t="s">
        <v>382</v>
      </c>
      <c r="B358" s="22"/>
      <c r="C358" s="26">
        <v>324</v>
      </c>
      <c r="D358" s="33"/>
    </row>
    <row r="359" spans="1:4" ht="17.100000000000001" customHeight="1" x14ac:dyDescent="0.25">
      <c r="A359" s="25" t="s">
        <v>383</v>
      </c>
      <c r="B359" s="22"/>
      <c r="C359" s="26">
        <v>456</v>
      </c>
      <c r="D359" s="33"/>
    </row>
    <row r="360" spans="1:4" ht="17.100000000000001" customHeight="1" x14ac:dyDescent="0.25">
      <c r="A360" s="25" t="s">
        <v>384</v>
      </c>
      <c r="B360" s="22"/>
      <c r="C360" s="26">
        <v>498</v>
      </c>
      <c r="D360" s="33"/>
    </row>
    <row r="361" spans="1:4" ht="17.100000000000001" customHeight="1" x14ac:dyDescent="0.25">
      <c r="A361" s="25" t="s">
        <v>385</v>
      </c>
      <c r="B361" s="22"/>
      <c r="C361" s="26">
        <v>228</v>
      </c>
      <c r="D361" s="33"/>
    </row>
    <row r="362" spans="1:4" ht="17.100000000000001" customHeight="1" x14ac:dyDescent="0.25">
      <c r="A362" s="25" t="s">
        <v>386</v>
      </c>
      <c r="B362" s="22"/>
      <c r="C362" s="27">
        <v>1560</v>
      </c>
      <c r="D362" s="32"/>
    </row>
    <row r="363" spans="1:4" ht="17.100000000000001" customHeight="1" x14ac:dyDescent="0.25">
      <c r="A363" s="25" t="s">
        <v>387</v>
      </c>
      <c r="B363" s="22"/>
      <c r="C363" s="27">
        <v>15000</v>
      </c>
      <c r="D363" s="32"/>
    </row>
    <row r="364" spans="1:4" ht="17.100000000000001" customHeight="1" x14ac:dyDescent="0.25">
      <c r="A364" s="25" t="s">
        <v>388</v>
      </c>
      <c r="B364" s="22"/>
      <c r="C364" s="27">
        <v>1080</v>
      </c>
      <c r="D364" s="32"/>
    </row>
    <row r="365" spans="1:4" ht="17.100000000000001" customHeight="1" x14ac:dyDescent="0.25">
      <c r="A365" s="25" t="s">
        <v>389</v>
      </c>
      <c r="B365" s="22"/>
      <c r="C365" s="26">
        <v>114</v>
      </c>
      <c r="D365" s="33"/>
    </row>
    <row r="366" spans="1:4" ht="17.100000000000001" customHeight="1" x14ac:dyDescent="0.25">
      <c r="A366" s="25" t="s">
        <v>390</v>
      </c>
      <c r="B366" s="22"/>
      <c r="C366" s="26">
        <v>258</v>
      </c>
      <c r="D366" s="33"/>
    </row>
    <row r="367" spans="1:4" ht="17.100000000000001" customHeight="1" x14ac:dyDescent="0.25">
      <c r="A367" s="25" t="s">
        <v>391</v>
      </c>
      <c r="B367" s="22"/>
      <c r="C367" s="26">
        <v>216</v>
      </c>
      <c r="D367" s="33"/>
    </row>
    <row r="368" spans="1:4" ht="17.100000000000001" customHeight="1" x14ac:dyDescent="0.25">
      <c r="A368" s="25" t="s">
        <v>392</v>
      </c>
      <c r="B368" s="22"/>
      <c r="C368" s="26">
        <v>156</v>
      </c>
      <c r="D368" s="33"/>
    </row>
    <row r="369" spans="1:4" ht="17.100000000000001" customHeight="1" x14ac:dyDescent="0.25">
      <c r="A369" s="25" t="s">
        <v>393</v>
      </c>
      <c r="B369" s="22"/>
      <c r="C369" s="26">
        <v>136</v>
      </c>
      <c r="D369" s="33"/>
    </row>
    <row r="370" spans="1:4" ht="17.100000000000001" customHeight="1" x14ac:dyDescent="0.25">
      <c r="A370" s="25" t="s">
        <v>394</v>
      </c>
      <c r="B370" s="22"/>
      <c r="C370" s="26">
        <v>84</v>
      </c>
      <c r="D370" s="33"/>
    </row>
    <row r="371" spans="1:4" ht="17.100000000000001" customHeight="1" x14ac:dyDescent="0.25">
      <c r="A371" s="25" t="s">
        <v>395</v>
      </c>
      <c r="B371" s="22"/>
      <c r="C371" s="26">
        <v>132</v>
      </c>
      <c r="D371" s="33"/>
    </row>
    <row r="372" spans="1:4" ht="17.100000000000001" customHeight="1" x14ac:dyDescent="0.25">
      <c r="A372" s="25" t="s">
        <v>396</v>
      </c>
      <c r="B372" s="22"/>
      <c r="C372" s="26">
        <v>162</v>
      </c>
      <c r="D372" s="33"/>
    </row>
    <row r="373" spans="1:4" ht="17.100000000000001" customHeight="1" x14ac:dyDescent="0.25">
      <c r="A373" s="25" t="s">
        <v>397</v>
      </c>
      <c r="B373" s="22"/>
      <c r="C373" s="26">
        <v>275</v>
      </c>
      <c r="D373" s="33"/>
    </row>
    <row r="374" spans="1:4" ht="17.100000000000001" customHeight="1" x14ac:dyDescent="0.25">
      <c r="A374" s="25" t="s">
        <v>398</v>
      </c>
      <c r="B374" s="22"/>
      <c r="C374" s="26">
        <v>168</v>
      </c>
      <c r="D374" s="33"/>
    </row>
    <row r="375" spans="1:4" ht="17.100000000000001" customHeight="1" x14ac:dyDescent="0.25">
      <c r="A375" s="25" t="s">
        <v>399</v>
      </c>
      <c r="B375" s="22"/>
      <c r="C375" s="26">
        <v>498</v>
      </c>
      <c r="D375" s="33"/>
    </row>
    <row r="376" spans="1:4" ht="17.100000000000001" customHeight="1" x14ac:dyDescent="0.25">
      <c r="A376" s="25" t="s">
        <v>400</v>
      </c>
      <c r="B376" s="22"/>
      <c r="C376" s="26">
        <v>378</v>
      </c>
      <c r="D376" s="33"/>
    </row>
    <row r="377" spans="1:4" ht="17.100000000000001" customHeight="1" x14ac:dyDescent="0.25">
      <c r="A377" s="25" t="s">
        <v>402</v>
      </c>
      <c r="B377" s="22"/>
      <c r="C377" s="26">
        <v>572</v>
      </c>
      <c r="D377" s="33"/>
    </row>
    <row r="378" spans="1:4" ht="17.100000000000001" customHeight="1" x14ac:dyDescent="0.25">
      <c r="A378" s="25" t="s">
        <v>417</v>
      </c>
      <c r="B378" s="22"/>
      <c r="C378" s="27">
        <v>2080</v>
      </c>
      <c r="D378" s="32"/>
    </row>
    <row r="379" spans="1:4" ht="17.100000000000001" customHeight="1" x14ac:dyDescent="0.25">
      <c r="A379" s="25" t="s">
        <v>403</v>
      </c>
      <c r="B379" s="22"/>
      <c r="C379" s="26">
        <v>470</v>
      </c>
      <c r="D379" s="33"/>
    </row>
    <row r="380" spans="1:4" ht="17.100000000000001" customHeight="1" x14ac:dyDescent="0.25">
      <c r="A380" s="25" t="s">
        <v>401</v>
      </c>
      <c r="B380" s="22"/>
      <c r="C380" s="26">
        <v>400</v>
      </c>
      <c r="D380" s="33"/>
    </row>
    <row r="381" spans="1:4" ht="17.100000000000001" customHeight="1" x14ac:dyDescent="0.25">
      <c r="A381" s="25" t="s">
        <v>404</v>
      </c>
      <c r="B381" s="22"/>
      <c r="C381" s="26">
        <v>171.45</v>
      </c>
      <c r="D381" s="33"/>
    </row>
    <row r="382" spans="1:4" ht="17.100000000000001" customHeight="1" x14ac:dyDescent="0.25">
      <c r="A382" s="25" t="s">
        <v>405</v>
      </c>
      <c r="B382" s="22"/>
      <c r="C382" s="26">
        <v>1875</v>
      </c>
      <c r="D382" s="33"/>
    </row>
    <row r="383" spans="1:4" ht="17.100000000000001" customHeight="1" x14ac:dyDescent="0.25">
      <c r="A383" s="25" t="s">
        <v>406</v>
      </c>
      <c r="B383" s="22"/>
      <c r="C383" s="27">
        <v>1328</v>
      </c>
      <c r="D383" s="32"/>
    </row>
    <row r="384" spans="1:4" ht="17.100000000000001" customHeight="1" x14ac:dyDescent="0.25">
      <c r="A384" s="25" t="s">
        <v>407</v>
      </c>
      <c r="B384" s="22"/>
      <c r="C384" s="26">
        <v>28.4</v>
      </c>
      <c r="D384" s="33"/>
    </row>
    <row r="385" spans="1:4" ht="17.100000000000001" customHeight="1" x14ac:dyDescent="0.25">
      <c r="A385" s="25" t="s">
        <v>408</v>
      </c>
      <c r="B385" s="22"/>
      <c r="C385" s="26">
        <v>72</v>
      </c>
      <c r="D385" s="33"/>
    </row>
    <row r="386" spans="1:4" ht="17.100000000000001" customHeight="1" x14ac:dyDescent="0.25">
      <c r="A386" s="25" t="s">
        <v>409</v>
      </c>
      <c r="B386" s="22"/>
      <c r="C386" s="26">
        <v>114</v>
      </c>
      <c r="D386" s="33"/>
    </row>
    <row r="387" spans="1:4" ht="17.100000000000001" customHeight="1" x14ac:dyDescent="0.25">
      <c r="A387" s="25" t="s">
        <v>410</v>
      </c>
      <c r="B387" s="22"/>
      <c r="C387" s="26">
        <v>290</v>
      </c>
      <c r="D387" s="33"/>
    </row>
    <row r="388" spans="1:4" ht="17.100000000000001" customHeight="1" x14ac:dyDescent="0.25">
      <c r="A388" s="25" t="s">
        <v>411</v>
      </c>
      <c r="B388" s="22"/>
      <c r="C388" s="27">
        <v>1450</v>
      </c>
      <c r="D388" s="32"/>
    </row>
    <row r="389" spans="1:4" ht="17.100000000000001" customHeight="1" x14ac:dyDescent="0.25">
      <c r="A389" s="25" t="s">
        <v>412</v>
      </c>
      <c r="B389" s="22"/>
      <c r="C389" s="26">
        <v>130</v>
      </c>
      <c r="D389" s="33"/>
    </row>
    <row r="390" spans="1:4" ht="17.100000000000001" customHeight="1" x14ac:dyDescent="0.25">
      <c r="A390" s="25" t="s">
        <v>413</v>
      </c>
      <c r="B390" s="22"/>
      <c r="C390" s="26">
        <v>120</v>
      </c>
      <c r="D390" s="33"/>
    </row>
    <row r="391" spans="1:4" ht="17.100000000000001" customHeight="1" x14ac:dyDescent="0.25">
      <c r="A391" s="25" t="s">
        <v>414</v>
      </c>
      <c r="B391" s="22"/>
      <c r="C391" s="26">
        <v>2375.1799999999998</v>
      </c>
      <c r="D391" s="33"/>
    </row>
    <row r="392" spans="1:4" x14ac:dyDescent="0.25">
      <c r="A392" s="40" t="s">
        <v>27</v>
      </c>
      <c r="B392" s="40"/>
      <c r="C392" s="13">
        <v>141100</v>
      </c>
    </row>
    <row r="393" spans="1:4" x14ac:dyDescent="0.25">
      <c r="A393" s="40" t="s">
        <v>28</v>
      </c>
      <c r="B393" s="40"/>
      <c r="C393" s="11">
        <v>0</v>
      </c>
    </row>
    <row r="394" spans="1:4" x14ac:dyDescent="0.25">
      <c r="A394" s="40" t="s">
        <v>29</v>
      </c>
      <c r="B394" s="40"/>
      <c r="C394" s="11">
        <f>C395+C396+C397</f>
        <v>831222.4</v>
      </c>
    </row>
    <row r="395" spans="1:4" x14ac:dyDescent="0.25">
      <c r="A395" s="40" t="s">
        <v>93</v>
      </c>
      <c r="B395" s="40"/>
      <c r="C395" s="11">
        <v>3028</v>
      </c>
    </row>
    <row r="396" spans="1:4" x14ac:dyDescent="0.25">
      <c r="A396" s="40" t="s">
        <v>92</v>
      </c>
      <c r="B396" s="40"/>
      <c r="C396" s="11">
        <v>0</v>
      </c>
    </row>
    <row r="397" spans="1:4" x14ac:dyDescent="0.25">
      <c r="A397" s="40" t="s">
        <v>66</v>
      </c>
      <c r="B397" s="40"/>
      <c r="C397" s="11">
        <v>828194.4</v>
      </c>
    </row>
    <row r="398" spans="1:4" x14ac:dyDescent="0.25">
      <c r="A398" s="40" t="s">
        <v>30</v>
      </c>
      <c r="B398" s="40"/>
      <c r="C398" s="11">
        <v>0</v>
      </c>
    </row>
    <row r="399" spans="1:4" x14ac:dyDescent="0.25">
      <c r="A399" s="40" t="s">
        <v>31</v>
      </c>
      <c r="B399" s="40"/>
      <c r="C399" s="11">
        <f>C400+C401</f>
        <v>3450</v>
      </c>
    </row>
    <row r="400" spans="1:4" x14ac:dyDescent="0.25">
      <c r="A400" s="40" t="s">
        <v>60</v>
      </c>
      <c r="B400" s="40"/>
      <c r="C400" s="11">
        <v>0</v>
      </c>
    </row>
    <row r="401" spans="1:5" x14ac:dyDescent="0.25">
      <c r="A401" s="40" t="s">
        <v>94</v>
      </c>
      <c r="B401" s="40"/>
      <c r="C401" s="11">
        <v>3450</v>
      </c>
    </row>
    <row r="402" spans="1:5" x14ac:dyDescent="0.25">
      <c r="A402" s="40" t="s">
        <v>32</v>
      </c>
      <c r="B402" s="40"/>
      <c r="C402" s="11">
        <f>C403+C404</f>
        <v>517366.33</v>
      </c>
      <c r="E402" s="6" t="s">
        <v>91</v>
      </c>
    </row>
    <row r="403" spans="1:5" x14ac:dyDescent="0.25">
      <c r="A403" s="40" t="s">
        <v>46</v>
      </c>
      <c r="B403" s="40"/>
      <c r="C403" s="11">
        <v>517366.33</v>
      </c>
    </row>
    <row r="404" spans="1:5" x14ac:dyDescent="0.25">
      <c r="A404" s="40" t="s">
        <v>59</v>
      </c>
      <c r="B404" s="40"/>
      <c r="C404" s="11">
        <v>0</v>
      </c>
    </row>
    <row r="405" spans="1:5" x14ac:dyDescent="0.25">
      <c r="A405" s="42" t="s">
        <v>33</v>
      </c>
      <c r="B405" s="42"/>
      <c r="C405" s="16">
        <f>C410+C406+C408+C407+C409</f>
        <v>633272.99</v>
      </c>
    </row>
    <row r="406" spans="1:5" x14ac:dyDescent="0.25">
      <c r="A406" s="40" t="s">
        <v>53</v>
      </c>
      <c r="B406" s="40"/>
      <c r="C406" s="11">
        <v>11714.32</v>
      </c>
    </row>
    <row r="407" spans="1:5" x14ac:dyDescent="0.25">
      <c r="A407" s="40" t="s">
        <v>54</v>
      </c>
      <c r="B407" s="40"/>
      <c r="C407" s="11">
        <v>263774.13</v>
      </c>
    </row>
    <row r="408" spans="1:5" x14ac:dyDescent="0.25">
      <c r="A408" s="40" t="s">
        <v>73</v>
      </c>
      <c r="B408" s="40"/>
      <c r="C408" s="11">
        <v>4443.3599999999997</v>
      </c>
    </row>
    <row r="409" spans="1:5" x14ac:dyDescent="0.25">
      <c r="A409" s="40" t="s">
        <v>55</v>
      </c>
      <c r="B409" s="40"/>
      <c r="C409" s="11">
        <v>301636.59999999998</v>
      </c>
    </row>
    <row r="410" spans="1:5" x14ac:dyDescent="0.25">
      <c r="A410" s="40" t="s">
        <v>48</v>
      </c>
      <c r="B410" s="40"/>
      <c r="C410" s="11">
        <v>51704.58</v>
      </c>
    </row>
    <row r="411" spans="1:5" x14ac:dyDescent="0.25">
      <c r="A411" s="42" t="s">
        <v>34</v>
      </c>
      <c r="B411" s="42"/>
      <c r="C411" s="17">
        <f>C412+C413+C414+C418</f>
        <v>2878564.2300000004</v>
      </c>
    </row>
    <row r="412" spans="1:5" x14ac:dyDescent="0.25">
      <c r="A412" s="39" t="s">
        <v>436</v>
      </c>
      <c r="B412" s="39"/>
      <c r="C412" s="3">
        <v>1938517.66</v>
      </c>
    </row>
    <row r="413" spans="1:5" x14ac:dyDescent="0.25">
      <c r="A413" s="39" t="s">
        <v>437</v>
      </c>
      <c r="B413" s="39"/>
      <c r="C413" s="3">
        <v>407088.71</v>
      </c>
    </row>
    <row r="414" spans="1:5" s="19" customFormat="1" ht="14.25" x14ac:dyDescent="0.2">
      <c r="A414" s="41" t="s">
        <v>434</v>
      </c>
      <c r="B414" s="41"/>
      <c r="C414" s="5">
        <f>SUM(C415:C417)</f>
        <v>116493.66</v>
      </c>
    </row>
    <row r="415" spans="1:5" x14ac:dyDescent="0.25">
      <c r="A415" s="39" t="s">
        <v>418</v>
      </c>
      <c r="B415" s="39"/>
      <c r="C415" s="29">
        <v>5251.25</v>
      </c>
    </row>
    <row r="416" spans="1:5" x14ac:dyDescent="0.25">
      <c r="A416" s="39" t="s">
        <v>432</v>
      </c>
      <c r="B416" s="39"/>
      <c r="C416" s="29">
        <v>63577.25</v>
      </c>
    </row>
    <row r="417" spans="1:3" x14ac:dyDescent="0.25">
      <c r="A417" s="39" t="s">
        <v>431</v>
      </c>
      <c r="B417" s="39"/>
      <c r="C417" s="29">
        <v>47665.16</v>
      </c>
    </row>
    <row r="418" spans="1:3" s="19" customFormat="1" ht="14.25" x14ac:dyDescent="0.2">
      <c r="A418" s="41" t="s">
        <v>433</v>
      </c>
      <c r="B418" s="41"/>
      <c r="C418" s="5">
        <f>SUM(C419:C429)</f>
        <v>416464.19999999995</v>
      </c>
    </row>
    <row r="419" spans="1:3" s="19" customFormat="1" x14ac:dyDescent="0.2">
      <c r="A419" s="39" t="s">
        <v>430</v>
      </c>
      <c r="B419" s="39"/>
      <c r="C419" s="29">
        <v>1615.77</v>
      </c>
    </row>
    <row r="420" spans="1:3" ht="15" customHeight="1" x14ac:dyDescent="0.25">
      <c r="A420" s="39" t="s">
        <v>429</v>
      </c>
      <c r="B420" s="39"/>
      <c r="C420" s="29">
        <v>15753.74</v>
      </c>
    </row>
    <row r="421" spans="1:3" ht="15" customHeight="1" x14ac:dyDescent="0.25">
      <c r="A421" s="39" t="s">
        <v>428</v>
      </c>
      <c r="B421" s="39"/>
      <c r="C421" s="29">
        <v>8482.7800000000007</v>
      </c>
    </row>
    <row r="422" spans="1:3" ht="15" customHeight="1" x14ac:dyDescent="0.25">
      <c r="A422" s="39" t="s">
        <v>427</v>
      </c>
      <c r="B422" s="39"/>
      <c r="C422" s="29">
        <v>18581.330000000002</v>
      </c>
    </row>
    <row r="423" spans="1:3" x14ac:dyDescent="0.25">
      <c r="A423" s="39" t="s">
        <v>426</v>
      </c>
      <c r="B423" s="39"/>
      <c r="C423" s="29">
        <v>7270.96</v>
      </c>
    </row>
    <row r="424" spans="1:3" x14ac:dyDescent="0.25">
      <c r="A424" s="39" t="s">
        <v>425</v>
      </c>
      <c r="B424" s="39"/>
      <c r="C424" s="29">
        <v>14541.91</v>
      </c>
    </row>
    <row r="425" spans="1:3" x14ac:dyDescent="0.25">
      <c r="A425" s="39" t="s">
        <v>424</v>
      </c>
      <c r="B425" s="39" t="s">
        <v>50</v>
      </c>
      <c r="C425" s="29">
        <v>96946.08</v>
      </c>
    </row>
    <row r="426" spans="1:3" x14ac:dyDescent="0.25">
      <c r="A426" s="39" t="s">
        <v>423</v>
      </c>
      <c r="B426" s="39" t="s">
        <v>51</v>
      </c>
      <c r="C426" s="29">
        <v>178946.31</v>
      </c>
    </row>
    <row r="427" spans="1:3" x14ac:dyDescent="0.25">
      <c r="A427" s="39" t="s">
        <v>422</v>
      </c>
      <c r="B427" s="39" t="s">
        <v>51</v>
      </c>
      <c r="C427" s="29">
        <v>10906.43</v>
      </c>
    </row>
    <row r="428" spans="1:3" x14ac:dyDescent="0.25">
      <c r="A428" s="39" t="s">
        <v>421</v>
      </c>
      <c r="B428" s="39"/>
      <c r="C428" s="29">
        <v>26256.23</v>
      </c>
    </row>
    <row r="429" spans="1:3" x14ac:dyDescent="0.25">
      <c r="A429" s="39" t="s">
        <v>420</v>
      </c>
      <c r="B429" s="39"/>
      <c r="C429" s="29">
        <v>37162.660000000003</v>
      </c>
    </row>
    <row r="430" spans="1:3" x14ac:dyDescent="0.25">
      <c r="A430" s="42" t="s">
        <v>35</v>
      </c>
      <c r="B430" s="42"/>
      <c r="C430" s="12">
        <f>C431</f>
        <v>212351.26</v>
      </c>
    </row>
    <row r="431" spans="1:3" x14ac:dyDescent="0.25">
      <c r="A431" s="40" t="s">
        <v>49</v>
      </c>
      <c r="B431" s="40"/>
      <c r="C431" s="13">
        <v>212351.26</v>
      </c>
    </row>
    <row r="432" spans="1:3" ht="15.75" customHeight="1" x14ac:dyDescent="0.25">
      <c r="A432" s="42" t="s">
        <v>36</v>
      </c>
      <c r="B432" s="42"/>
      <c r="C432" s="13">
        <f>C22+C110+C237+C405+C411+C430</f>
        <v>20159099.809999999</v>
      </c>
    </row>
    <row r="433" spans="1:3" x14ac:dyDescent="0.25">
      <c r="A433" s="42" t="s">
        <v>37</v>
      </c>
      <c r="B433" s="42"/>
      <c r="C433" s="13">
        <f>C19-C432</f>
        <v>493565.01000000164</v>
      </c>
    </row>
    <row r="434" spans="1:3" x14ac:dyDescent="0.25">
      <c r="A434" s="42" t="s">
        <v>438</v>
      </c>
      <c r="B434" s="42"/>
      <c r="C434" s="13">
        <f>B2+C19-B19+B9</f>
        <v>-5105205.3899999969</v>
      </c>
    </row>
    <row r="437" spans="1:3" x14ac:dyDescent="0.25">
      <c r="A437" s="18" t="s">
        <v>52</v>
      </c>
      <c r="B437" s="6" t="s">
        <v>61</v>
      </c>
    </row>
    <row r="438" spans="1:3" x14ac:dyDescent="0.25">
      <c r="A438" s="18"/>
    </row>
    <row r="439" spans="1:3" x14ac:dyDescent="0.25">
      <c r="A439" s="18" t="s">
        <v>62</v>
      </c>
      <c r="B439" s="6" t="s">
        <v>435</v>
      </c>
    </row>
  </sheetData>
  <mergeCells count="92">
    <mergeCell ref="A429:B429"/>
    <mergeCell ref="A424:B424"/>
    <mergeCell ref="A422:B422"/>
    <mergeCell ref="A24:B24"/>
    <mergeCell ref="A26:B26"/>
    <mergeCell ref="A105:B105"/>
    <mergeCell ref="A104:B104"/>
    <mergeCell ref="A110:B110"/>
    <mergeCell ref="A107:B107"/>
    <mergeCell ref="A106:B106"/>
    <mergeCell ref="A108:B108"/>
    <mergeCell ref="A109:B109"/>
    <mergeCell ref="A25:B25"/>
    <mergeCell ref="A210:B210"/>
    <mergeCell ref="A211:B211"/>
    <mergeCell ref="A212:B212"/>
    <mergeCell ref="A222:B222"/>
    <mergeCell ref="A221:B221"/>
    <mergeCell ref="A111:B111"/>
    <mergeCell ref="A113:B113"/>
    <mergeCell ref="A215:B215"/>
    <mergeCell ref="A213:B213"/>
    <mergeCell ref="A112:B112"/>
    <mergeCell ref="A217:B217"/>
    <mergeCell ref="A218:B218"/>
    <mergeCell ref="A214:B214"/>
    <mergeCell ref="A216:B216"/>
    <mergeCell ref="A1:C1"/>
    <mergeCell ref="A21:B21"/>
    <mergeCell ref="A22:B22"/>
    <mergeCell ref="A23:B23"/>
    <mergeCell ref="A20:C20"/>
    <mergeCell ref="A239:B239"/>
    <mergeCell ref="A230:B230"/>
    <mergeCell ref="A231:B231"/>
    <mergeCell ref="A219:B219"/>
    <mergeCell ref="A220:B220"/>
    <mergeCell ref="A227:B227"/>
    <mergeCell ref="A235:B235"/>
    <mergeCell ref="A234:B234"/>
    <mergeCell ref="A225:B225"/>
    <mergeCell ref="A224:B224"/>
    <mergeCell ref="A223:B223"/>
    <mergeCell ref="A226:B226"/>
    <mergeCell ref="A404:B404"/>
    <mergeCell ref="A405:B405"/>
    <mergeCell ref="A228:B228"/>
    <mergeCell ref="A240:B240"/>
    <mergeCell ref="A403:B403"/>
    <mergeCell ref="A396:B396"/>
    <mergeCell ref="A402:B402"/>
    <mergeCell ref="A237:B237"/>
    <mergeCell ref="A229:B229"/>
    <mergeCell ref="A397:B397"/>
    <mergeCell ref="A233:B233"/>
    <mergeCell ref="A232:B232"/>
    <mergeCell ref="A236:B236"/>
    <mergeCell ref="A393:B393"/>
    <mergeCell ref="A400:B400"/>
    <mergeCell ref="A238:B238"/>
    <mergeCell ref="A434:B434"/>
    <mergeCell ref="A433:B433"/>
    <mergeCell ref="A431:B431"/>
    <mergeCell ref="A430:B430"/>
    <mergeCell ref="A432:B432"/>
    <mergeCell ref="A392:B392"/>
    <mergeCell ref="A394:B394"/>
    <mergeCell ref="A398:B398"/>
    <mergeCell ref="A399:B399"/>
    <mergeCell ref="A395:B395"/>
    <mergeCell ref="A401:B401"/>
    <mergeCell ref="A425:B425"/>
    <mergeCell ref="A409:B409"/>
    <mergeCell ref="A410:B410"/>
    <mergeCell ref="A412:B412"/>
    <mergeCell ref="A415:B415"/>
    <mergeCell ref="A416:B416"/>
    <mergeCell ref="A418:B418"/>
    <mergeCell ref="A411:B411"/>
    <mergeCell ref="A423:B423"/>
    <mergeCell ref="A419:B419"/>
    <mergeCell ref="A421:B421"/>
    <mergeCell ref="A420:B420"/>
    <mergeCell ref="A413:B413"/>
    <mergeCell ref="A414:B414"/>
    <mergeCell ref="A406:B406"/>
    <mergeCell ref="A428:B428"/>
    <mergeCell ref="A427:B427"/>
    <mergeCell ref="A407:B407"/>
    <mergeCell ref="A408:B408"/>
    <mergeCell ref="A426:B426"/>
    <mergeCell ref="A417:B417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2024-03-30T12:30:26Z</dcterms:modified>
</cp:coreProperties>
</file>